
<file path=[Content_Types].xml><?xml version="1.0" encoding="utf-8"?>
<Types xmlns="http://schemas.openxmlformats.org/package/2006/content-types">
  <Default Extension="wmf" ContentType="image/x-wmf"/>
  <Default Extension="png" ContentType="image/png"/>
  <Default Extension="jpg" ContentType="image/jpeg"/>
  <Default Extension="jpeg" ContentType="image/jpeg"/>
  <Default Extension="xml" ContentType="application/xml"/>
  <Default Extension="rels" ContentType="application/vnd.openxmlformats-package.relationships+xml"/>
  <Default Extension="bin" ContentType="application/vnd.openxmlformats-officedocument.oleObject"/>
  <Override PartName="/docProps/app.xml" ContentType="application/vnd.openxmlformats-officedocument.extended-properties+xml"/>
  <Override PartName="/docProps/core.xml" ContentType="application/vnd.openxmlformats-package.core-properties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workbook.xml" ContentType="application/vnd.openxmlformats-officedocument.spreadsheetml.sheet.main+xml"/>
</Types>
</file>

<file path=_rels/.rels><?xml version="1.0" encoding="UTF-8" standalone="yes"?><Relationships xmlns="http://schemas.openxmlformats.org/package/2006/relationships"><Relationship  Id="rId3" Type="http://schemas.openxmlformats.org/officeDocument/2006/relationships/officeDocument" Target="xl/workbook.xml"/><Relationship  Id="rId2" Type="http://schemas.openxmlformats.org/package/2006/relationships/metadata/core-properties" Target="docProps/core.xml"/><Relationship  Id="rId1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workbookPr/>
  <bookViews>
    <workbookView xWindow="360" yWindow="15" windowWidth="20955" windowHeight="9720" activeTab="1"/>
  </bookViews>
  <sheets>
    <sheet name="A17_20230218" sheetId="1" state="visible" r:id="rId1"/>
    <sheet name="A17_20230222" sheetId="2" state="visible" r:id="rId2"/>
  </sheets>
  <calcPr/>
</workbook>
</file>

<file path=xl/sharedStrings.xml><?xml version="1.0" encoding="utf-8"?>
<sst xmlns="http://schemas.openxmlformats.org/spreadsheetml/2006/main" count="78" uniqueCount="78">
  <si>
    <t>NO</t>
  </si>
  <si>
    <t xml:space="preserve">Ngày sản xuất</t>
  </si>
  <si>
    <t xml:space="preserve">Ca sản xuất</t>
  </si>
  <si>
    <t xml:space="preserve">Tổng số sản xuất</t>
  </si>
  <si>
    <t xml:space="preserve">Tổng số phế phẩm</t>
  </si>
  <si>
    <t xml:space="preserve">Hạng mục phế phẩm bắt nhầm</t>
  </si>
  <si>
    <t xml:space="preserve">Số lượng bắt nhầm</t>
  </si>
  <si>
    <t xml:space="preserve">Số lượng bắt đúng</t>
  </si>
  <si>
    <t xml:space="preserve">Tỉ lệ bắt nhầm (số lượng bắt nhầm / số lượng sản xuất)</t>
  </si>
  <si>
    <t xml:space="preserve">Hình ảnh đại diện</t>
  </si>
  <si>
    <t xml:space="preserve">Nội dung đối ứng</t>
  </si>
  <si>
    <t>HD</t>
  </si>
  <si>
    <t>1041</t>
  </si>
  <si>
    <t xml:space="preserve">Cam1-Cuộn cảm</t>
  </si>
  <si>
    <t xml:space="preserve">Hở lõi Ferit</t>
  </si>
  <si>
    <t xml:space="preserve">Cam1-Cacbon Tay chổi</t>
  </si>
  <si>
    <t xml:space="preserve">Mẻ cacbon nhỏ</t>
  </si>
  <si>
    <t xml:space="preserve">Cam1-Hàn phía chổi</t>
  </si>
  <si>
    <t xml:space="preserve">Hàn ít chì nhưng ok</t>
  </si>
  <si>
    <t xml:space="preserve">Cam1-Hàn phía chấu điện</t>
  </si>
  <si>
    <t xml:space="preserve">Cam1-Đế vỏ nhỏ</t>
  </si>
  <si>
    <t xml:space="preserve">Cam1-Bụi chì</t>
  </si>
  <si>
    <t xml:space="preserve">Bắt nhầm bụi chì</t>
  </si>
  <si>
    <t xml:space="preserve">Tổng cam1</t>
  </si>
  <si>
    <t xml:space="preserve">Cam2 -Hàn phía chấu</t>
  </si>
  <si>
    <t xml:space="preserve">Chất trợ hàn nhỏ</t>
  </si>
  <si>
    <t xml:space="preserve">Cam2-Đế vỏ nhỏ</t>
  </si>
  <si>
    <t xml:space="preserve">Bắt nhầm khu vực keo ok</t>
  </si>
  <si>
    <t xml:space="preserve">Cam2-Bụi chì</t>
  </si>
  <si>
    <t xml:space="preserve">Tổng cam2</t>
  </si>
  <si>
    <t xml:space="preserve">Cam3 -Hàn phía chổi</t>
  </si>
  <si>
    <t xml:space="preserve">Chất trợ hàn mỏng</t>
  </si>
  <si>
    <t xml:space="preserve">Cam3 - Cacbon Tay chổi</t>
  </si>
  <si>
    <t xml:space="preserve">Cam3 - Đế vỏ nhỏ</t>
  </si>
  <si>
    <t xml:space="preserve">Ba vớ đế</t>
  </si>
  <si>
    <t xml:space="preserve">Cam3 - Cuộn cảm</t>
  </si>
  <si>
    <t xml:space="preserve">Cam3 - Bụi chì</t>
  </si>
  <si>
    <t xml:space="preserve">Tổng cam3</t>
  </si>
  <si>
    <t xml:space="preserve">Cam4 - Cacbon Tay chổi</t>
  </si>
  <si>
    <t>Cacbon</t>
  </si>
  <si>
    <t xml:space="preserve">Cam4 - Đế vỏ nhỏ</t>
  </si>
  <si>
    <t xml:space="preserve">Đế vỏ nhỏ ok</t>
  </si>
  <si>
    <t xml:space="preserve">Cam4 -Tụ điện, cong chấu</t>
  </si>
  <si>
    <t xml:space="preserve">Chân tụ dài</t>
  </si>
  <si>
    <t xml:space="preserve">Tổng cam4</t>
  </si>
  <si>
    <t>TỔNG</t>
  </si>
  <si>
    <t>2455(ảnh)</t>
  </si>
  <si>
    <t xml:space="preserve">LƯU ĐỘNG ĐẦU KÌ</t>
  </si>
  <si>
    <t>RAY</t>
  </si>
  <si>
    <t>Nhầm(LDDK)</t>
  </si>
  <si>
    <t>Nhầm(ảnh)</t>
  </si>
  <si>
    <t>Đúng(LDDK)</t>
  </si>
  <si>
    <t>Đúng(ảnh)</t>
  </si>
  <si>
    <t xml:space="preserve">Cuộn cảm</t>
  </si>
  <si>
    <t xml:space="preserve">Cacbon Tay chổi</t>
  </si>
  <si>
    <t xml:space="preserve">Hàn phía chổi</t>
  </si>
  <si>
    <t xml:space="preserve">Hàn phía chấu</t>
  </si>
  <si>
    <t xml:space="preserve">Đế vỏ nhỏ</t>
  </si>
  <si>
    <t xml:space="preserve">Tụ điện</t>
  </si>
  <si>
    <t xml:space="preserve">Cong chấu điện</t>
  </si>
  <si>
    <t xml:space="preserve">Bụi chì</t>
  </si>
  <si>
    <t>Khác</t>
  </si>
  <si>
    <t>Tổng</t>
  </si>
  <si>
    <t xml:space="preserve">Hình ảnh ví dụ</t>
  </si>
  <si>
    <t>1364</t>
  </si>
  <si>
    <t xml:space="preserve">Tổng bắt nhầm cam1</t>
  </si>
  <si>
    <t xml:space="preserve">Cam2-Hàn phía chấu</t>
  </si>
  <si>
    <t xml:space="preserve">Hàn ít chì nhưng vẫn ok</t>
  </si>
  <si>
    <t>Cam2-Cacbon</t>
  </si>
  <si>
    <t xml:space="preserve">Cam2-Cuộn cảm</t>
  </si>
  <si>
    <t xml:space="preserve">Tổng bắt nhầm cam2</t>
  </si>
  <si>
    <t xml:space="preserve">Cam3-Hàn phía chổi</t>
  </si>
  <si>
    <t>Cam3-Cacbon</t>
  </si>
  <si>
    <t xml:space="preserve">Cam3-Cuộn cảm</t>
  </si>
  <si>
    <t xml:space="preserve">Cam3-Đế vỏ nhỏ</t>
  </si>
  <si>
    <t xml:space="preserve">Tổng bắt nhầm cam3</t>
  </si>
  <si>
    <t xml:space="preserve">Tổng bắt nhầm cam4</t>
  </si>
  <si>
    <t>2919(ảnh)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</si>
</sst>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>
    <font>
      <name val="Calibri"/>
      <color theme="1"/>
      <sz val="11.000000"/>
      <scheme val="minor"/>
    </font>
    <font>
      <name val="Arial"/>
      <color theme="1"/>
      <sz val="14.000000"/>
    </font>
    <font>
      <name val="Arial"/>
      <b/>
      <color theme="1"/>
      <sz val="14.000000"/>
    </font>
    <font>
      <name val="Arial"/>
      <b/>
      <color indexed="2"/>
      <sz val="14.000000"/>
    </font>
    <font>
      <name val="Arial"/>
      <b/>
      <color rgb="FF0070C0"/>
      <sz val="14.000000"/>
    </font>
    <font>
      <name val="Calibri"/>
      <color theme="1"/>
      <sz val="14.000000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/>
        <bgColor theme="2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 style="thin">
        <color auto="1"/>
      </top>
      <bottom/>
      <diagonal/>
    </border>
  </borders>
  <cellStyleXfs count="3">
    <xf fontId="0" fillId="0" borderId="0" numFmtId="0" applyNumberFormat="1" applyFont="1" applyFill="1" applyBorder="1"/>
    <xf fontId="0" fillId="0" borderId="0" numFmtId="0" applyNumberFormat="1" applyFont="1" applyFill="1" applyBorder="1">
      <alignment vertical="center"/>
    </xf>
    <xf fontId="0" fillId="0" borderId="0" numFmtId="9" applyNumberFormat="1" applyFont="0" applyFill="0" applyBorder="0" applyProtection="0"/>
  </cellStyleXfs>
  <cellXfs count="77">
    <xf fontId="0" fillId="0" borderId="0" numFmtId="0" xfId="0"/>
    <xf fontId="1" fillId="0" borderId="0" numFmtId="0" xfId="0" applyFont="1" applyAlignment="1">
      <alignment horizontal="center"/>
    </xf>
    <xf fontId="2" fillId="0" borderId="0" numFmtId="0" xfId="0" applyFont="1" applyAlignment="1">
      <alignment horizontal="center"/>
    </xf>
    <xf fontId="2" fillId="0" borderId="1" numFmtId="0" xfId="1" applyFont="1" applyBorder="1" applyAlignment="1">
      <alignment horizontal="center" vertical="top"/>
    </xf>
    <xf fontId="2" fillId="0" borderId="1" numFmtId="0" xfId="1" applyFont="1" applyBorder="1" applyAlignment="1">
      <alignment horizontal="center" vertical="top" wrapText="1"/>
    </xf>
    <xf fontId="2" fillId="0" borderId="1" numFmtId="10" xfId="2" applyNumberFormat="1" applyFont="1" applyBorder="1" applyAlignment="1">
      <alignment horizontal="center" vertical="top" wrapText="1"/>
    </xf>
    <xf fontId="2" fillId="0" borderId="1" numFmtId="0" xfId="1" applyFont="1" applyBorder="1" applyAlignment="1">
      <alignment horizontal="center" vertical="center"/>
    </xf>
    <xf fontId="1" fillId="0" borderId="1" numFmtId="14" xfId="0" applyNumberFormat="1" applyFont="1" applyBorder="1" applyAlignment="1">
      <alignment horizontal="center" vertical="center"/>
    </xf>
    <xf fontId="1" fillId="0" borderId="1" numFmtId="14" xfId="1" applyNumberFormat="1" applyFont="1" applyBorder="1" applyAlignment="1">
      <alignment horizontal="center" vertical="center"/>
    </xf>
    <xf fontId="1" fillId="0" borderId="2" numFmtId="0" xfId="1" applyFont="1" applyBorder="1" applyAlignment="1">
      <alignment horizontal="center" vertical="center"/>
    </xf>
    <xf fontId="1" fillId="0" borderId="2" numFmtId="49" xfId="1" applyNumberFormat="1" applyFont="1" applyBorder="1" applyAlignment="1">
      <alignment horizontal="center" vertical="center"/>
    </xf>
    <xf fontId="2" fillId="0" borderId="2" numFmtId="0" xfId="1" applyFont="1" applyBorder="1" applyAlignment="1">
      <alignment horizontal="center" vertical="center" wrapText="1"/>
    </xf>
    <xf fontId="1" fillId="0" borderId="2" numFmtId="10" xfId="2" applyNumberFormat="1" applyFont="1" applyBorder="1" applyAlignment="1">
      <alignment horizontal="center" vertical="center"/>
    </xf>
    <xf fontId="1" fillId="0" borderId="2" numFmtId="0" xfId="1" applyFont="1" applyBorder="1" applyAlignment="1">
      <alignment horizontal="center"/>
    </xf>
    <xf fontId="2" fillId="0" borderId="3" numFmtId="0" xfId="1" applyFont="1" applyBorder="1" applyAlignment="1">
      <alignment horizontal="center" vertical="center"/>
    </xf>
    <xf fontId="1" fillId="0" borderId="3" numFmtId="14" xfId="0" applyNumberFormat="1" applyFont="1" applyBorder="1" applyAlignment="1">
      <alignment horizontal="center" vertical="center"/>
    </xf>
    <xf fontId="1" fillId="0" borderId="3" numFmtId="14" xfId="1" applyNumberFormat="1" applyFont="1" applyBorder="1" applyAlignment="1">
      <alignment horizontal="center" vertical="center"/>
    </xf>
    <xf fontId="1" fillId="0" borderId="2" numFmtId="0" xfId="0" applyFont="1" applyBorder="1" applyAlignment="1">
      <alignment horizontal="center"/>
    </xf>
    <xf fontId="2" fillId="0" borderId="4" numFmtId="0" xfId="1" applyFont="1" applyBorder="1" applyAlignment="1">
      <alignment horizontal="center" vertical="center"/>
    </xf>
    <xf fontId="1" fillId="0" borderId="4" numFmtId="14" xfId="0" applyNumberFormat="1" applyFont="1" applyBorder="1" applyAlignment="1">
      <alignment horizontal="center" vertical="center"/>
    </xf>
    <xf fontId="1" fillId="0" borderId="4" numFmtId="14" xfId="1" applyNumberFormat="1" applyFont="1" applyBorder="1" applyAlignment="1">
      <alignment horizontal="center" vertical="center"/>
    </xf>
    <xf fontId="1" fillId="0" borderId="2" numFmtId="0" xfId="2" applyFont="1" applyBorder="1" applyAlignment="1">
      <alignment horizontal="center" vertical="center" wrapText="1"/>
    </xf>
    <xf fontId="2" fillId="2" borderId="2" numFmtId="0" xfId="0" applyFont="1" applyFill="1" applyBorder="1" applyAlignment="1">
      <alignment horizontal="center"/>
    </xf>
    <xf fontId="1" fillId="2" borderId="2" numFmtId="0" xfId="1" applyFont="1" applyFill="1" applyBorder="1" applyAlignment="1">
      <alignment horizontal="center" vertical="center" wrapText="1"/>
    </xf>
    <xf fontId="1" fillId="2" borderId="2" numFmtId="14" xfId="1" applyNumberFormat="1" applyFont="1" applyFill="1" applyBorder="1" applyAlignment="1">
      <alignment horizontal="center" vertical="center"/>
    </xf>
    <xf fontId="1" fillId="2" borderId="2" numFmtId="0" xfId="1" applyFont="1" applyFill="1" applyBorder="1" applyAlignment="1">
      <alignment horizontal="center" vertical="center"/>
    </xf>
    <xf fontId="1" fillId="2" borderId="2" numFmtId="49" xfId="1" applyNumberFormat="1" applyFont="1" applyFill="1" applyBorder="1" applyAlignment="1">
      <alignment horizontal="center" vertical="center"/>
    </xf>
    <xf fontId="2" fillId="2" borderId="0" numFmtId="0" xfId="0" applyFont="1" applyFill="1" applyAlignment="1">
      <alignment horizontal="center"/>
    </xf>
    <xf fontId="1" fillId="2" borderId="2" numFmtId="0" xfId="2" applyFont="1" applyFill="1" applyBorder="1" applyAlignment="1">
      <alignment horizontal="center" vertical="center" wrapText="1"/>
    </xf>
    <xf fontId="1" fillId="2" borderId="2" numFmtId="10" xfId="2" applyNumberFormat="1" applyFont="1" applyFill="1" applyBorder="1" applyAlignment="1">
      <alignment horizontal="center" vertical="center"/>
    </xf>
    <xf fontId="1" fillId="2" borderId="2" numFmtId="0" xfId="1" applyFont="1" applyFill="1" applyBorder="1" applyAlignment="1">
      <alignment horizontal="center"/>
    </xf>
    <xf fontId="1" fillId="2" borderId="2" numFmtId="0" xfId="0" applyFont="1" applyFill="1" applyBorder="1" applyAlignment="1">
      <alignment horizontal="center"/>
    </xf>
    <xf fontId="1" fillId="0" borderId="1" numFmtId="0" xfId="0" applyFont="1" applyBorder="1" applyAlignment="1">
      <alignment horizontal="center" vertical="center"/>
    </xf>
    <xf fontId="1" fillId="0" borderId="2" numFmtId="0" xfId="1" applyFont="1" applyBorder="1" applyAlignment="1">
      <alignment horizontal="center" vertical="center" wrapText="1"/>
    </xf>
    <xf fontId="1" fillId="0" borderId="2" numFmtId="10" xfId="2" applyNumberFormat="1" applyFont="1" applyBorder="1" applyAlignment="1">
      <alignment horizontal="center" vertical="center" wrapText="1"/>
    </xf>
    <xf fontId="1" fillId="0" borderId="3" numFmtId="0" xfId="0" applyFont="1" applyBorder="1" applyAlignment="1">
      <alignment horizontal="center" vertical="center"/>
    </xf>
    <xf fontId="1" fillId="0" borderId="4" numFmtId="0" xfId="0" applyFont="1" applyBorder="1" applyAlignment="1">
      <alignment horizontal="center" vertical="center"/>
    </xf>
    <xf fontId="1" fillId="0" borderId="2" numFmtId="0" xfId="1" applyFont="1" applyBorder="1" applyAlignment="1">
      <alignment horizontal="center" wrapText="1"/>
    </xf>
    <xf fontId="1" fillId="2" borderId="2" numFmtId="10" xfId="2" applyNumberFormat="1" applyFont="1" applyFill="1" applyBorder="1" applyAlignment="1">
      <alignment horizontal="center" vertical="center" wrapText="1"/>
    </xf>
    <xf fontId="2" fillId="2" borderId="2" numFmtId="0" xfId="1" applyFont="1" applyFill="1" applyBorder="1" applyAlignment="1">
      <alignment horizontal="center" vertical="center" wrapText="1"/>
    </xf>
    <xf fontId="2" fillId="2" borderId="2" numFmtId="14" xfId="1" applyNumberFormat="1" applyFont="1" applyFill="1" applyBorder="1" applyAlignment="1">
      <alignment horizontal="center" vertical="center"/>
    </xf>
    <xf fontId="2" fillId="2" borderId="2" numFmtId="0" xfId="1" applyFont="1" applyFill="1" applyBorder="1" applyAlignment="1">
      <alignment horizontal="center" vertical="center"/>
    </xf>
    <xf fontId="2" fillId="2" borderId="2" numFmtId="49" xfId="2" applyNumberFormat="1" applyFont="1" applyFill="1" applyBorder="1" applyAlignment="1">
      <alignment horizontal="center" vertical="center" wrapText="1"/>
    </xf>
    <xf fontId="2" fillId="2" borderId="2" numFmtId="0" xfId="2" applyFont="1" applyFill="1" applyBorder="1" applyAlignment="1">
      <alignment horizontal="center" vertical="center" wrapText="1"/>
    </xf>
    <xf fontId="2" fillId="2" borderId="2" numFmtId="10" xfId="2" applyNumberFormat="1" applyFont="1" applyFill="1" applyBorder="1" applyAlignment="1">
      <alignment horizontal="center" vertical="center"/>
    </xf>
    <xf fontId="2" fillId="2" borderId="2" numFmtId="0" xfId="1" applyFont="1" applyFill="1" applyBorder="1" applyAlignment="1">
      <alignment horizontal="center"/>
    </xf>
    <xf fontId="2" fillId="0" borderId="0" numFmtId="0" xfId="1" applyFont="1" applyAlignment="1">
      <alignment horizontal="center" vertical="center"/>
    </xf>
    <xf fontId="1" fillId="0" borderId="0" numFmtId="14" xfId="0" applyNumberFormat="1" applyFont="1" applyAlignment="1">
      <alignment horizontal="center" vertical="center"/>
    </xf>
    <xf fontId="1" fillId="0" borderId="0" numFmtId="0" xfId="0" applyFont="1" applyAlignment="1">
      <alignment horizontal="center" vertical="center"/>
    </xf>
    <xf fontId="2" fillId="0" borderId="0" numFmtId="0" xfId="1" applyFont="1" applyAlignment="1">
      <alignment horizontal="center" vertical="center" wrapText="1"/>
    </xf>
    <xf fontId="1" fillId="0" borderId="0" numFmtId="0" xfId="1" applyFont="1" applyAlignment="1">
      <alignment horizontal="center" vertical="center"/>
    </xf>
    <xf fontId="1" fillId="0" borderId="0" numFmtId="10" xfId="2" applyNumberFormat="1" applyFont="1" applyAlignment="1">
      <alignment horizontal="center" vertical="center"/>
    </xf>
    <xf fontId="2" fillId="0" borderId="5" numFmtId="0" xfId="0" applyFont="1" applyBorder="1" applyAlignment="1">
      <alignment horizontal="center" vertical="center"/>
    </xf>
    <xf fontId="3" fillId="0" borderId="5" numFmtId="0" xfId="0" applyFont="1" applyBorder="1" applyAlignment="1">
      <alignment horizontal="center" vertical="center"/>
    </xf>
    <xf fontId="4" fillId="0" borderId="5" numFmtId="0" xfId="1" applyFont="1" applyBorder="1" applyAlignment="1">
      <alignment horizontal="center" vertical="center" wrapText="1"/>
    </xf>
    <xf fontId="3" fillId="0" borderId="5" numFmtId="0" xfId="1" applyFont="1" applyBorder="1" applyAlignment="1">
      <alignment horizontal="center" vertical="center"/>
    </xf>
    <xf fontId="4" fillId="0" borderId="5" numFmtId="0" xfId="1" applyFont="1" applyBorder="1" applyAlignment="1">
      <alignment horizontal="center" vertical="center"/>
    </xf>
    <xf fontId="3" fillId="0" borderId="5" numFmtId="0" xfId="1" applyFont="1" applyBorder="1" applyAlignment="1">
      <alignment horizontal="center" vertical="center" wrapText="1"/>
    </xf>
    <xf fontId="1" fillId="0" borderId="0" numFmtId="14" xfId="1" applyNumberFormat="1" applyFont="1" applyAlignment="1">
      <alignment horizontal="center" vertical="center"/>
    </xf>
    <xf fontId="2" fillId="0" borderId="5" numFmtId="0" xfId="1" applyFont="1" applyBorder="1" applyAlignment="1">
      <alignment horizontal="center" vertical="center"/>
    </xf>
    <xf fontId="1" fillId="0" borderId="0" numFmtId="14" xfId="0" applyNumberFormat="1" applyFont="1" applyAlignment="1">
      <alignment horizontal="center" vertical="center" wrapText="1"/>
    </xf>
    <xf fontId="1" fillId="0" borderId="0" numFmtId="0" xfId="0" applyFont="1" applyAlignment="1">
      <alignment horizontal="center" vertical="center" wrapText="1"/>
    </xf>
    <xf fontId="2" fillId="0" borderId="0" numFmtId="0" xfId="0" applyFont="1" applyAlignment="1">
      <alignment horizontal="center" vertical="center" wrapText="1"/>
    </xf>
    <xf fontId="2" fillId="0" borderId="0" numFmtId="0" xfId="0" applyFont="1" applyAlignment="1">
      <alignment horizontal="center" vertical="center"/>
    </xf>
    <xf fontId="5" fillId="0" borderId="0" numFmtId="0" xfId="0" applyFont="1"/>
    <xf fontId="2" fillId="0" borderId="2" numFmtId="0" xfId="1" applyFont="1" applyBorder="1" applyAlignment="1">
      <alignment horizontal="center" vertical="top"/>
    </xf>
    <xf fontId="2" fillId="0" borderId="2" numFmtId="0" xfId="1" applyFont="1" applyBorder="1" applyAlignment="1">
      <alignment horizontal="center" vertical="top" wrapText="1"/>
    </xf>
    <xf fontId="2" fillId="0" borderId="2" numFmtId="10" xfId="2" applyNumberFormat="1" applyFont="1" applyBorder="1" applyAlignment="1">
      <alignment horizontal="center" vertical="top" wrapText="1"/>
    </xf>
    <xf fontId="1" fillId="0" borderId="1" numFmtId="0" xfId="1" applyFont="1" applyBorder="1" applyAlignment="1">
      <alignment horizontal="center" vertical="center"/>
    </xf>
    <xf fontId="1" fillId="0" borderId="1" numFmtId="49" xfId="1" applyNumberFormat="1" applyFont="1" applyBorder="1" applyAlignment="1">
      <alignment horizontal="center" vertical="center"/>
    </xf>
    <xf fontId="2" fillId="0" borderId="6" numFmtId="0" xfId="1" applyFont="1" applyBorder="1" applyAlignment="1">
      <alignment horizontal="center" vertical="center"/>
    </xf>
    <xf fontId="1" fillId="0" borderId="6" numFmtId="14" xfId="0" applyNumberFormat="1" applyFont="1" applyBorder="1" applyAlignment="1">
      <alignment horizontal="center" vertical="center"/>
    </xf>
    <xf fontId="1" fillId="0" borderId="6" numFmtId="0" xfId="0" applyFont="1" applyBorder="1" applyAlignment="1">
      <alignment horizontal="center" vertical="center"/>
    </xf>
    <xf fontId="1" fillId="0" borderId="6" numFmtId="0" xfId="1" applyFont="1" applyBorder="1" applyAlignment="1">
      <alignment horizontal="center" vertical="center" wrapText="1"/>
    </xf>
    <xf fontId="1" fillId="0" borderId="6" numFmtId="0" xfId="1" applyFont="1" applyBorder="1" applyAlignment="1">
      <alignment horizontal="center" vertical="center"/>
    </xf>
    <xf fontId="1" fillId="0" borderId="6" numFmtId="10" xfId="2" applyNumberFormat="1" applyFont="1" applyBorder="1" applyAlignment="1">
      <alignment horizontal="center" vertical="center"/>
    </xf>
    <xf fontId="1" fillId="0" borderId="0" numFmtId="0" xfId="1" applyFont="1" applyAlignment="1">
      <alignment horizontal="center" vertical="center" wrapText="1"/>
    </xf>
  </cellXfs>
  <cellStyles count="3">
    <cellStyle name="Normal" xfId="0" builtinId="0"/>
    <cellStyle name="Normal 3" xfId="1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<Relationships xmlns="http://schemas.openxmlformats.org/package/2006/relationships"><Relationship  Id="rId5" Type="http://schemas.openxmlformats.org/officeDocument/2006/relationships/styles" Target="styles.xml"/><Relationship  Id="rId4" Type="http://schemas.openxmlformats.org/officeDocument/2006/relationships/sharedStrings" Target="sharedStrings.xml"/><Relationship  Id="rId3" Type="http://schemas.openxmlformats.org/officeDocument/2006/relationships/theme" Target="theme/theme1.xml"/><Relationship  Id="rId2" Type="http://schemas.openxmlformats.org/officeDocument/2006/relationships/worksheet" Target="worksheets/sheet2.xml"/><Relationship  Id="rId1" Type="http://schemas.openxmlformats.org/officeDocument/2006/relationships/worksheet" Target="worksheets/sheet1.xml"/></Relationships>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image" Target="../media/image1.jpg"/><Relationship Id="rId2" Type="http://schemas.openxmlformats.org/officeDocument/2006/relationships/image" Target="../media/image2.jpg"/><Relationship Id="rId3" Type="http://schemas.openxmlformats.org/officeDocument/2006/relationships/image" Target="../media/image3.jpg"/><Relationship Id="rId4" Type="http://schemas.openxmlformats.org/officeDocument/2006/relationships/image" Target="../media/image4.jpg"/><Relationship Id="rId5" Type="http://schemas.openxmlformats.org/officeDocument/2006/relationships/image" Target="../media/image5.jpg"/><Relationship Id="rId6" Type="http://schemas.openxmlformats.org/officeDocument/2006/relationships/image" Target="../media/image6.jpg"/><Relationship Id="rId7" Type="http://schemas.openxmlformats.org/officeDocument/2006/relationships/image" Target="../media/image7.jpg"/><Relationship Id="rId8" Type="http://schemas.openxmlformats.org/officeDocument/2006/relationships/image" Target="../media/image8.jpg"/><Relationship Id="rId9" Type="http://schemas.openxmlformats.org/officeDocument/2006/relationships/image" Target="../media/image9.jpg"/><Relationship Id="rId10" Type="http://schemas.openxmlformats.org/officeDocument/2006/relationships/image" Target="../media/image10.jpg"/><Relationship Id="rId11" Type="http://schemas.openxmlformats.org/officeDocument/2006/relationships/image" Target="../media/image11.jpg"/><Relationship Id="rId12" Type="http://schemas.openxmlformats.org/officeDocument/2006/relationships/image" Target="../media/image12.jpg"/><Relationship Id="rId13" Type="http://schemas.openxmlformats.org/officeDocument/2006/relationships/image" Target="../media/image13.jpg"/><Relationship Id="rId14" Type="http://schemas.openxmlformats.org/officeDocument/2006/relationships/image" Target="../media/image14.jpg"/><Relationship Id="rId15" Type="http://schemas.openxmlformats.org/officeDocument/2006/relationships/image" Target="../media/image15.jpg"/></Relationships>
</file>

<file path=xl/drawings/_rels/drawing2.xml.rels><?xml version="1.0" encoding="UTF-8" standalone="yes"?><Relationships xmlns="http://schemas.openxmlformats.org/package/2006/relationships"><Relationship Id="rId1" Type="http://schemas.openxmlformats.org/officeDocument/2006/relationships/image" Target="../media/image16.jpg"/><Relationship Id="rId2" Type="http://schemas.openxmlformats.org/officeDocument/2006/relationships/image" Target="../media/image17.jpg"/><Relationship Id="rId3" Type="http://schemas.openxmlformats.org/officeDocument/2006/relationships/image" Target="../media/image18.jpg"/><Relationship Id="rId4" Type="http://schemas.openxmlformats.org/officeDocument/2006/relationships/image" Target="../media/image19.jpg"/><Relationship Id="rId5" Type="http://schemas.openxmlformats.org/officeDocument/2006/relationships/image" Target="../media/image20.jpg"/><Relationship Id="rId6" Type="http://schemas.openxmlformats.org/officeDocument/2006/relationships/image" Target="../media/image21.jpg"/><Relationship Id="rId7" Type="http://schemas.openxmlformats.org/officeDocument/2006/relationships/image" Target="../media/image22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m="http://schemas.openxmlformats.org/officeDocument/2006/math" xmlns:w="http://schemas.openxmlformats.org/wordprocessingml/2006/main">
  <xdr:twoCellAnchor editAs="oneCell">
    <xdr:from>
      <xdr:col>9</xdr:col>
      <xdr:colOff>1941168</xdr:colOff>
      <xdr:row>2</xdr:row>
      <xdr:rowOff>120271</xdr:rowOff>
    </xdr:from>
    <xdr:to>
      <xdr:col>9</xdr:col>
      <xdr:colOff>4793578</xdr:colOff>
      <xdr:row>2</xdr:row>
      <xdr:rowOff>2282287</xdr:rowOff>
    </xdr:to>
    <xdr:pic>
      <xdr:nvPicPr>
        <xdr:cNvPr id="101" name="Picture 100" hidden="0"/>
        <xdr:cNvPicPr>
          <a:picLocks noChangeAspect="1"/>
        </xdr:cNvPicPr>
      </xdr:nvPicPr>
      <xdr:blipFill>
        <a:blip r:embed="rId1"/>
        <a:stretch/>
      </xdr:blipFill>
      <xdr:spPr bwMode="auto">
        <a:xfrm>
          <a:off x="14119561" y="4093558"/>
          <a:ext cx="2852410" cy="2162014"/>
        </a:xfrm>
        <a:prstGeom prst="rect">
          <a:avLst/>
        </a:prstGeom>
      </xdr:spPr>
    </xdr:pic>
    <xdr:clientData/>
  </xdr:twoCellAnchor>
  <xdr:twoCellAnchor editAs="oneCell">
    <xdr:from>
      <xdr:col>9</xdr:col>
      <xdr:colOff>1963291</xdr:colOff>
      <xdr:row>3</xdr:row>
      <xdr:rowOff>176890</xdr:rowOff>
    </xdr:from>
    <xdr:to>
      <xdr:col>9</xdr:col>
      <xdr:colOff>4793578</xdr:colOff>
      <xdr:row>3</xdr:row>
      <xdr:rowOff>2299605</xdr:rowOff>
    </xdr:to>
    <xdr:pic>
      <xdr:nvPicPr>
        <xdr:cNvPr id="105" name="Picture 104" hidden="0"/>
        <xdr:cNvPicPr>
          <a:picLocks noChangeAspect="1"/>
        </xdr:cNvPicPr>
      </xdr:nvPicPr>
      <xdr:blipFill>
        <a:blip r:embed="rId2"/>
        <a:stretch/>
      </xdr:blipFill>
      <xdr:spPr bwMode="auto">
        <a:xfrm>
          <a:off x="14141684" y="7130140"/>
          <a:ext cx="2830287" cy="2122716"/>
        </a:xfrm>
        <a:prstGeom prst="rect">
          <a:avLst/>
        </a:prstGeom>
      </xdr:spPr>
    </xdr:pic>
    <xdr:clientData/>
  </xdr:twoCellAnchor>
  <xdr:twoCellAnchor editAs="oneCell">
    <xdr:from>
      <xdr:col>9</xdr:col>
      <xdr:colOff>1941168</xdr:colOff>
      <xdr:row>1</xdr:row>
      <xdr:rowOff>586153</xdr:rowOff>
    </xdr:from>
    <xdr:to>
      <xdr:col>9</xdr:col>
      <xdr:colOff>4709012</xdr:colOff>
      <xdr:row>1</xdr:row>
      <xdr:rowOff>2666998</xdr:rowOff>
    </xdr:to>
    <xdr:pic>
      <xdr:nvPicPr>
        <xdr:cNvPr id="119" name="Picture 118" hidden="0"/>
        <xdr:cNvPicPr>
          <a:picLocks noChangeAspect="1"/>
        </xdr:cNvPicPr>
      </xdr:nvPicPr>
      <xdr:blipFill>
        <a:blip r:embed="rId3"/>
        <a:stretch/>
      </xdr:blipFill>
      <xdr:spPr bwMode="auto">
        <a:xfrm>
          <a:off x="14119561" y="1212082"/>
          <a:ext cx="2767844" cy="2080845"/>
        </a:xfrm>
        <a:prstGeom prst="rect">
          <a:avLst/>
        </a:prstGeom>
      </xdr:spPr>
    </xdr:pic>
    <xdr:clientData/>
  </xdr:twoCellAnchor>
  <xdr:twoCellAnchor editAs="oneCell">
    <xdr:from>
      <xdr:col>9</xdr:col>
      <xdr:colOff>1993463</xdr:colOff>
      <xdr:row>9</xdr:row>
      <xdr:rowOff>103907</xdr:rowOff>
    </xdr:from>
    <xdr:to>
      <xdr:col>9</xdr:col>
      <xdr:colOff>4741283</xdr:colOff>
      <xdr:row>9</xdr:row>
      <xdr:rowOff>2164771</xdr:rowOff>
    </xdr:to>
    <xdr:pic>
      <xdr:nvPicPr>
        <xdr:cNvPr id="123" name="Picture 122" hidden="0"/>
        <xdr:cNvPicPr>
          <a:picLocks noChangeAspect="1"/>
        </xdr:cNvPicPr>
      </xdr:nvPicPr>
      <xdr:blipFill>
        <a:blip r:embed="rId4"/>
        <a:stretch/>
      </xdr:blipFill>
      <xdr:spPr bwMode="auto">
        <a:xfrm>
          <a:off x="14171857" y="20664300"/>
          <a:ext cx="2747817" cy="2060863"/>
        </a:xfrm>
        <a:prstGeom prst="rect">
          <a:avLst/>
        </a:prstGeom>
      </xdr:spPr>
    </xdr:pic>
    <xdr:clientData/>
  </xdr:twoCellAnchor>
  <xdr:twoCellAnchor editAs="oneCell">
    <xdr:from>
      <xdr:col>9</xdr:col>
      <xdr:colOff>1975137</xdr:colOff>
      <xdr:row>11</xdr:row>
      <xdr:rowOff>147202</xdr:rowOff>
    </xdr:from>
    <xdr:to>
      <xdr:col>9</xdr:col>
      <xdr:colOff>4867273</xdr:colOff>
      <xdr:row>11</xdr:row>
      <xdr:rowOff>2316305</xdr:rowOff>
    </xdr:to>
    <xdr:pic>
      <xdr:nvPicPr>
        <xdr:cNvPr id="125" name="Picture 124" hidden="0"/>
        <xdr:cNvPicPr>
          <a:picLocks noChangeAspect="1"/>
        </xdr:cNvPicPr>
      </xdr:nvPicPr>
      <xdr:blipFill>
        <a:blip r:embed="rId5"/>
        <a:stretch/>
      </xdr:blipFill>
      <xdr:spPr bwMode="auto">
        <a:xfrm>
          <a:off x="14153530" y="24776131"/>
          <a:ext cx="2892137" cy="2169102"/>
        </a:xfrm>
        <a:prstGeom prst="rect">
          <a:avLst/>
        </a:prstGeom>
      </xdr:spPr>
    </xdr:pic>
    <xdr:clientData/>
  </xdr:twoCellAnchor>
  <xdr:twoCellAnchor editAs="oneCell">
    <xdr:from>
      <xdr:col>9</xdr:col>
      <xdr:colOff>2067416</xdr:colOff>
      <xdr:row>12</xdr:row>
      <xdr:rowOff>190497</xdr:rowOff>
    </xdr:from>
    <xdr:to>
      <xdr:col>9</xdr:col>
      <xdr:colOff>4986397</xdr:colOff>
      <xdr:row>12</xdr:row>
      <xdr:rowOff>2372587</xdr:rowOff>
    </xdr:to>
    <xdr:pic>
      <xdr:nvPicPr>
        <xdr:cNvPr id="127" name="Picture 126" hidden="0"/>
        <xdr:cNvPicPr>
          <a:picLocks noChangeAspect="1"/>
        </xdr:cNvPicPr>
      </xdr:nvPicPr>
      <xdr:blipFill>
        <a:blip r:embed="rId6"/>
        <a:stretch/>
      </xdr:blipFill>
      <xdr:spPr bwMode="auto">
        <a:xfrm>
          <a:off x="14245810" y="27649712"/>
          <a:ext cx="2918979" cy="2182091"/>
        </a:xfrm>
        <a:prstGeom prst="rect">
          <a:avLst/>
        </a:prstGeom>
      </xdr:spPr>
    </xdr:pic>
    <xdr:clientData/>
  </xdr:twoCellAnchor>
  <xdr:twoCellAnchor editAs="oneCell">
    <xdr:from>
      <xdr:col>9</xdr:col>
      <xdr:colOff>2143742</xdr:colOff>
      <xdr:row>13</xdr:row>
      <xdr:rowOff>207816</xdr:rowOff>
    </xdr:from>
    <xdr:to>
      <xdr:col>9</xdr:col>
      <xdr:colOff>5145561</xdr:colOff>
      <xdr:row>13</xdr:row>
      <xdr:rowOff>2459180</xdr:rowOff>
    </xdr:to>
    <xdr:pic>
      <xdr:nvPicPr>
        <xdr:cNvPr id="129" name="Picture 128" hidden="0"/>
        <xdr:cNvPicPr>
          <a:picLocks noChangeAspect="1"/>
        </xdr:cNvPicPr>
      </xdr:nvPicPr>
      <xdr:blipFill>
        <a:blip r:embed="rId7"/>
        <a:stretch/>
      </xdr:blipFill>
      <xdr:spPr bwMode="auto">
        <a:xfrm>
          <a:off x="14322134" y="30687816"/>
          <a:ext cx="3001818" cy="2251364"/>
        </a:xfrm>
        <a:prstGeom prst="rect">
          <a:avLst/>
        </a:prstGeom>
      </xdr:spPr>
    </xdr:pic>
    <xdr:clientData/>
  </xdr:twoCellAnchor>
  <xdr:twoCellAnchor editAs="oneCell">
    <xdr:from>
      <xdr:col>9</xdr:col>
      <xdr:colOff>311726</xdr:colOff>
      <xdr:row>15</xdr:row>
      <xdr:rowOff>259769</xdr:rowOff>
    </xdr:from>
    <xdr:to>
      <xdr:col>9</xdr:col>
      <xdr:colOff>3290451</xdr:colOff>
      <xdr:row>15</xdr:row>
      <xdr:rowOff>2493815</xdr:rowOff>
    </xdr:to>
    <xdr:pic>
      <xdr:nvPicPr>
        <xdr:cNvPr id="131" name="Picture 130" hidden="0"/>
        <xdr:cNvPicPr>
          <a:picLocks noChangeAspect="1"/>
        </xdr:cNvPicPr>
      </xdr:nvPicPr>
      <xdr:blipFill>
        <a:blip r:embed="rId8"/>
        <a:stretch/>
      </xdr:blipFill>
      <xdr:spPr bwMode="auto">
        <a:xfrm>
          <a:off x="12408476" y="35045070"/>
          <a:ext cx="2978725" cy="2234044"/>
        </a:xfrm>
        <a:prstGeom prst="rect">
          <a:avLst/>
        </a:prstGeom>
      </xdr:spPr>
    </xdr:pic>
    <xdr:clientData/>
  </xdr:twoCellAnchor>
  <xdr:twoCellAnchor editAs="oneCell">
    <xdr:from>
      <xdr:col>9</xdr:col>
      <xdr:colOff>1993463</xdr:colOff>
      <xdr:row>17</xdr:row>
      <xdr:rowOff>242452</xdr:rowOff>
    </xdr:from>
    <xdr:to>
      <xdr:col>9</xdr:col>
      <xdr:colOff>4972191</xdr:colOff>
      <xdr:row>17</xdr:row>
      <xdr:rowOff>2476497</xdr:rowOff>
    </xdr:to>
    <xdr:pic>
      <xdr:nvPicPr>
        <xdr:cNvPr id="133" name="Picture 132" hidden="0"/>
        <xdr:cNvPicPr>
          <a:picLocks noChangeAspect="1"/>
        </xdr:cNvPicPr>
      </xdr:nvPicPr>
      <xdr:blipFill>
        <a:blip r:embed="rId9"/>
        <a:stretch/>
      </xdr:blipFill>
      <xdr:spPr bwMode="auto">
        <a:xfrm>
          <a:off x="14171857" y="40682881"/>
          <a:ext cx="2978726" cy="2234044"/>
        </a:xfrm>
        <a:prstGeom prst="rect">
          <a:avLst/>
        </a:prstGeom>
      </xdr:spPr>
    </xdr:pic>
    <xdr:clientData/>
  </xdr:twoCellAnchor>
  <xdr:twoCellAnchor editAs="oneCell">
    <xdr:from>
      <xdr:col>9</xdr:col>
      <xdr:colOff>1766454</xdr:colOff>
      <xdr:row>19</xdr:row>
      <xdr:rowOff>155860</xdr:rowOff>
    </xdr:from>
    <xdr:to>
      <xdr:col>9</xdr:col>
      <xdr:colOff>4675908</xdr:colOff>
      <xdr:row>19</xdr:row>
      <xdr:rowOff>2337950</xdr:rowOff>
    </xdr:to>
    <xdr:pic>
      <xdr:nvPicPr>
        <xdr:cNvPr id="135" name="Picture 134" hidden="0"/>
        <xdr:cNvPicPr>
          <a:picLocks noChangeAspect="1"/>
        </xdr:cNvPicPr>
      </xdr:nvPicPr>
      <xdr:blipFill>
        <a:blip r:embed="rId10"/>
        <a:stretch/>
      </xdr:blipFill>
      <xdr:spPr bwMode="auto">
        <a:xfrm>
          <a:off x="13944847" y="46529003"/>
          <a:ext cx="2909452" cy="2182090"/>
        </a:xfrm>
        <a:prstGeom prst="rect">
          <a:avLst/>
        </a:prstGeom>
      </xdr:spPr>
    </xdr:pic>
    <xdr:clientData/>
  </xdr:twoCellAnchor>
  <xdr:twoCellAnchor editAs="oneCell">
    <xdr:from>
      <xdr:col>9</xdr:col>
      <xdr:colOff>259769</xdr:colOff>
      <xdr:row>21</xdr:row>
      <xdr:rowOff>242453</xdr:rowOff>
    </xdr:from>
    <xdr:to>
      <xdr:col>9</xdr:col>
      <xdr:colOff>3157858</xdr:colOff>
      <xdr:row>21</xdr:row>
      <xdr:rowOff>2666998</xdr:rowOff>
    </xdr:to>
    <xdr:pic>
      <xdr:nvPicPr>
        <xdr:cNvPr id="141" name="Picture 140" hidden="0"/>
        <xdr:cNvPicPr>
          <a:picLocks noChangeAspect="1"/>
        </xdr:cNvPicPr>
      </xdr:nvPicPr>
      <xdr:blipFill>
        <a:blip r:embed="rId11"/>
        <a:stretch/>
      </xdr:blipFill>
      <xdr:spPr bwMode="auto">
        <a:xfrm>
          <a:off x="12356520" y="50915453"/>
          <a:ext cx="2898089" cy="2424544"/>
        </a:xfrm>
        <a:prstGeom prst="rect">
          <a:avLst/>
        </a:prstGeom>
      </xdr:spPr>
    </xdr:pic>
    <xdr:clientData/>
  </xdr:twoCellAnchor>
  <xdr:twoCellAnchor editAs="oneCell">
    <xdr:from>
      <xdr:col>9</xdr:col>
      <xdr:colOff>1766454</xdr:colOff>
      <xdr:row>22</xdr:row>
      <xdr:rowOff>153372</xdr:rowOff>
    </xdr:from>
    <xdr:to>
      <xdr:col>9</xdr:col>
      <xdr:colOff>4745182</xdr:colOff>
      <xdr:row>22</xdr:row>
      <xdr:rowOff>2645380</xdr:rowOff>
    </xdr:to>
    <xdr:pic>
      <xdr:nvPicPr>
        <xdr:cNvPr id="143" name="Picture 142" hidden="0"/>
        <xdr:cNvPicPr>
          <a:picLocks noChangeAspect="1"/>
        </xdr:cNvPicPr>
      </xdr:nvPicPr>
      <xdr:blipFill>
        <a:blip r:embed="rId12"/>
        <a:stretch/>
      </xdr:blipFill>
      <xdr:spPr bwMode="auto">
        <a:xfrm>
          <a:off x="13944847" y="54064872"/>
          <a:ext cx="2978727" cy="2492007"/>
        </a:xfrm>
        <a:prstGeom prst="rect">
          <a:avLst/>
        </a:prstGeom>
      </xdr:spPr>
    </xdr:pic>
    <xdr:clientData/>
  </xdr:twoCellAnchor>
  <xdr:twoCellAnchor editAs="oneCell">
    <xdr:from>
      <xdr:col>9</xdr:col>
      <xdr:colOff>1897628</xdr:colOff>
      <xdr:row>23</xdr:row>
      <xdr:rowOff>111330</xdr:rowOff>
    </xdr:from>
    <xdr:to>
      <xdr:col>9</xdr:col>
      <xdr:colOff>4837118</xdr:colOff>
      <xdr:row>23</xdr:row>
      <xdr:rowOff>2570511</xdr:rowOff>
    </xdr:to>
    <xdr:pic>
      <xdr:nvPicPr>
        <xdr:cNvPr id="145" name="Picture 144" hidden="0"/>
        <xdr:cNvPicPr>
          <a:picLocks noChangeAspect="1"/>
        </xdr:cNvPicPr>
      </xdr:nvPicPr>
      <xdr:blipFill>
        <a:blip r:embed="rId13"/>
        <a:stretch/>
      </xdr:blipFill>
      <xdr:spPr bwMode="auto">
        <a:xfrm>
          <a:off x="14076021" y="57111652"/>
          <a:ext cx="2939490" cy="2459180"/>
        </a:xfrm>
        <a:prstGeom prst="rect">
          <a:avLst/>
        </a:prstGeom>
      </xdr:spPr>
    </xdr:pic>
    <xdr:clientData/>
  </xdr:twoCellAnchor>
  <xdr:oneCellAnchor>
    <xdr:from>
      <xdr:col>9</xdr:col>
      <xdr:colOff>3226954</xdr:colOff>
      <xdr:row>21</xdr:row>
      <xdr:rowOff>242454</xdr:rowOff>
    </xdr:from>
    <xdr:ext cx="2902485" cy="2424544"/>
    <xdr:pic>
      <xdr:nvPicPr>
        <xdr:cNvPr id="196668344" name="" hidden="0"/>
        <xdr:cNvPicPr>
          <a:picLocks noChangeAspect="1"/>
        </xdr:cNvPicPr>
      </xdr:nvPicPr>
      <xdr:blipFill>
        <a:blip r:embed="rId14"/>
        <a:stretch/>
      </xdr:blipFill>
      <xdr:spPr bwMode="auto">
        <a:xfrm flipH="0" flipV="0">
          <a:off x="15323703" y="50915453"/>
          <a:ext cx="2902485" cy="2424544"/>
        </a:xfrm>
        <a:prstGeom prst="rect">
          <a:avLst/>
        </a:prstGeom>
      </xdr:spPr>
    </xdr:pic>
    <xdr:clientData/>
  </xdr:oneCellAnchor>
  <xdr:oneCellAnchor>
    <xdr:from>
      <xdr:col>9</xdr:col>
      <xdr:colOff>3371850</xdr:colOff>
      <xdr:row>15</xdr:row>
      <xdr:rowOff>259771</xdr:rowOff>
    </xdr:from>
    <xdr:ext cx="2990849" cy="2243137"/>
    <xdr:pic>
      <xdr:nvPicPr>
        <xdr:cNvPr id="1613279676" name="" hidden="0"/>
        <xdr:cNvPicPr>
          <a:picLocks noChangeAspect="1"/>
        </xdr:cNvPicPr>
      </xdr:nvPicPr>
      <xdr:blipFill>
        <a:blip r:embed="rId15"/>
        <a:stretch/>
      </xdr:blipFill>
      <xdr:spPr bwMode="auto">
        <a:xfrm flipH="0" flipV="0">
          <a:off x="15468599" y="35045070"/>
          <a:ext cx="2990849" cy="2243136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m="http://schemas.openxmlformats.org/officeDocument/2006/math" xmlns:w="http://schemas.openxmlformats.org/wordprocessingml/2006/main">
  <xdr:oneCellAnchor>
    <xdr:from>
      <xdr:col>9</xdr:col>
      <xdr:colOff>432535</xdr:colOff>
      <xdr:row>3</xdr:row>
      <xdr:rowOff>28726</xdr:rowOff>
    </xdr:from>
    <xdr:ext cx="1697364" cy="1273023"/>
    <xdr:pic>
      <xdr:nvPicPr>
        <xdr:cNvPr id="1895027148" name="" hidden="0"/>
        <xdr:cNvPicPr>
          <a:picLocks noChangeAspect="1"/>
        </xdr:cNvPicPr>
      </xdr:nvPicPr>
      <xdr:blipFill>
        <a:blip r:embed="rId1"/>
        <a:stretch/>
      </xdr:blipFill>
      <xdr:spPr bwMode="auto">
        <a:xfrm flipH="0" flipV="0">
          <a:off x="11449785" y="1806726"/>
          <a:ext cx="1697364" cy="1273023"/>
        </a:xfrm>
        <a:prstGeom prst="rect">
          <a:avLst/>
        </a:prstGeom>
      </xdr:spPr>
    </xdr:pic>
    <xdr:clientData/>
  </xdr:oneCellAnchor>
  <xdr:oneCellAnchor>
    <xdr:from>
      <xdr:col>9</xdr:col>
      <xdr:colOff>432535</xdr:colOff>
      <xdr:row>9</xdr:row>
      <xdr:rowOff>15875</xdr:rowOff>
    </xdr:from>
    <xdr:ext cx="1672166" cy="1254124"/>
    <xdr:pic>
      <xdr:nvPicPr>
        <xdr:cNvPr id="690565013" name="" hidden="0"/>
        <xdr:cNvPicPr>
          <a:picLocks noChangeAspect="1"/>
        </xdr:cNvPicPr>
      </xdr:nvPicPr>
      <xdr:blipFill>
        <a:blip r:embed="rId2"/>
        <a:stretch/>
      </xdr:blipFill>
      <xdr:spPr bwMode="auto">
        <a:xfrm flipH="0" flipV="0">
          <a:off x="11449785" y="4630208"/>
          <a:ext cx="1672166" cy="1254124"/>
        </a:xfrm>
        <a:prstGeom prst="rect">
          <a:avLst/>
        </a:prstGeom>
      </xdr:spPr>
    </xdr:pic>
    <xdr:clientData/>
  </xdr:oneCellAnchor>
  <xdr:oneCellAnchor>
    <xdr:from>
      <xdr:col>9</xdr:col>
      <xdr:colOff>379517</xdr:colOff>
      <xdr:row>11</xdr:row>
      <xdr:rowOff>0</xdr:rowOff>
    </xdr:from>
    <xdr:ext cx="1803399" cy="1352549"/>
    <xdr:pic>
      <xdr:nvPicPr>
        <xdr:cNvPr id="523954429" name="" hidden="0"/>
        <xdr:cNvPicPr>
          <a:picLocks noChangeAspect="1"/>
        </xdr:cNvPicPr>
      </xdr:nvPicPr>
      <xdr:blipFill>
        <a:blip r:embed="rId3"/>
        <a:stretch/>
      </xdr:blipFill>
      <xdr:spPr bwMode="auto">
        <a:xfrm flipH="0" flipV="0">
          <a:off x="11396767" y="6582833"/>
          <a:ext cx="1803399" cy="1352549"/>
        </a:xfrm>
        <a:prstGeom prst="rect">
          <a:avLst/>
        </a:prstGeom>
      </xdr:spPr>
    </xdr:pic>
    <xdr:clientData/>
  </xdr:oneCellAnchor>
  <xdr:oneCellAnchor>
    <xdr:from>
      <xdr:col>9</xdr:col>
      <xdr:colOff>432535</xdr:colOff>
      <xdr:row>15</xdr:row>
      <xdr:rowOff>0</xdr:rowOff>
    </xdr:from>
    <xdr:ext cx="1752598" cy="1314449"/>
    <xdr:pic>
      <xdr:nvPicPr>
        <xdr:cNvPr id="698529924" name="" hidden="0"/>
        <xdr:cNvPicPr>
          <a:picLocks noChangeAspect="1"/>
        </xdr:cNvPicPr>
      </xdr:nvPicPr>
      <xdr:blipFill>
        <a:blip r:embed="rId4"/>
        <a:stretch/>
      </xdr:blipFill>
      <xdr:spPr bwMode="auto">
        <a:xfrm flipH="0" flipV="0">
          <a:off x="11433910" y="9084468"/>
          <a:ext cx="1752599" cy="1314449"/>
        </a:xfrm>
        <a:prstGeom prst="rect">
          <a:avLst/>
        </a:prstGeom>
      </xdr:spPr>
    </xdr:pic>
    <xdr:clientData/>
  </xdr:oneCellAnchor>
  <xdr:oneCellAnchor>
    <xdr:from>
      <xdr:col>9</xdr:col>
      <xdr:colOff>252517</xdr:colOff>
      <xdr:row>20</xdr:row>
      <xdr:rowOff>211666</xdr:rowOff>
    </xdr:from>
    <xdr:ext cx="2057398" cy="1543049"/>
    <xdr:pic>
      <xdr:nvPicPr>
        <xdr:cNvPr id="594816870" name="" hidden="0"/>
        <xdr:cNvPicPr>
          <a:picLocks noChangeAspect="1"/>
        </xdr:cNvPicPr>
      </xdr:nvPicPr>
      <xdr:blipFill>
        <a:blip r:embed="rId5"/>
        <a:stretch/>
      </xdr:blipFill>
      <xdr:spPr bwMode="auto">
        <a:xfrm flipH="0" flipV="0">
          <a:off x="11269767" y="11959166"/>
          <a:ext cx="2057399" cy="1543049"/>
        </a:xfrm>
        <a:prstGeom prst="rect">
          <a:avLst/>
        </a:prstGeom>
      </xdr:spPr>
    </xdr:pic>
    <xdr:clientData/>
  </xdr:oneCellAnchor>
  <xdr:oneCellAnchor>
    <xdr:from>
      <xdr:col>9</xdr:col>
      <xdr:colOff>239918</xdr:colOff>
      <xdr:row>23</xdr:row>
      <xdr:rowOff>19049</xdr:rowOff>
    </xdr:from>
    <xdr:ext cx="2057398" cy="1674283"/>
    <xdr:pic>
      <xdr:nvPicPr>
        <xdr:cNvPr id="158712266" name="" hidden="0"/>
        <xdr:cNvPicPr>
          <a:picLocks noChangeAspect="1"/>
        </xdr:cNvPicPr>
      </xdr:nvPicPr>
      <xdr:blipFill>
        <a:blip r:embed="rId6"/>
        <a:stretch/>
      </xdr:blipFill>
      <xdr:spPr bwMode="auto">
        <a:xfrm flipH="0" flipV="0">
          <a:off x="11257168" y="14232466"/>
          <a:ext cx="2057399" cy="1674283"/>
        </a:xfrm>
        <a:prstGeom prst="rect">
          <a:avLst/>
        </a:prstGeom>
      </xdr:spPr>
    </xdr:pic>
    <xdr:clientData/>
  </xdr:oneCellAnchor>
  <xdr:oneCellAnchor>
    <xdr:from>
      <xdr:col>9</xdr:col>
      <xdr:colOff>239918</xdr:colOff>
      <xdr:row>24</xdr:row>
      <xdr:rowOff>0</xdr:rowOff>
    </xdr:from>
    <xdr:ext cx="2033101" cy="1719283"/>
    <xdr:pic>
      <xdr:nvPicPr>
        <xdr:cNvPr id="1810826400" name="" hidden="0"/>
        <xdr:cNvPicPr>
          <a:picLocks noChangeAspect="1"/>
        </xdr:cNvPicPr>
      </xdr:nvPicPr>
      <xdr:blipFill>
        <a:blip r:embed="rId7"/>
        <a:stretch/>
      </xdr:blipFill>
      <xdr:spPr bwMode="auto">
        <a:xfrm flipH="0" flipV="0">
          <a:off x="11257168" y="16245416"/>
          <a:ext cx="2033101" cy="1719283"/>
        </a:xfrm>
        <a:prstGeom prst="rect">
          <a:avLst/>
        </a:prstGeom>
      </xdr:spPr>
    </xdr:pic>
    <xdr:clientData/>
  </xdr:oneCellAnchor>
</xdr:wsDr>
</file>

<file path=xl/theme/theme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明朝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theme/theme1.xml><?xml version="1.0" encoding="utf-8"?>
<a:theme xmlns:a="http://schemas.openxmlformats.org/drawingml/2006/main" xmlns:r="http://schemas.openxmlformats.org/officeDocument/2006/relationships" xmlns:p="http://schemas.openxmlformats.org/presentation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Arial"/>
        <a:cs typeface="Arial"/>
      </a:majorFont>
      <a:minorFont>
        <a:latin typeface="Calibri"/>
        <a:ea typeface="Arial"/>
        <a:cs typeface="Arial"/>
      </a:minorFont>
    </a:fontScheme>
    <a:fmtScheme name="Office">
      <a:fillStyleLst>
        <a:solidFill>
          <a:schemeClr val="phClr"/>
        </a:solidFill>
        <a:gradFill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<Relationships xmlns="http://schemas.openxmlformats.org/package/2006/relationships"><Relationship  Id="rId1" Type="http://schemas.openxmlformats.org/officeDocument/2006/relationships/drawing" Target="../drawings/drawing1.xml"/></Relationships>
</file>

<file path=xl/worksheets/_rels/sheet2.xml.rels><?xml version="1.0" encoding="UTF-8" standalone="yes"?><Relationships xmlns="http://schemas.openxmlformats.org/package/2006/relationships"><Relationship 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">
  <sheetViews>
    <sheetView topLeftCell="A1" workbookViewId="0" zoomScale="55">
      <pane activePane="bottomLeft" state="frozen" topLeftCell="A2" ySplit="1"/>
      <selection activeCell="I37" activeCellId="0" sqref="I37"/>
    </sheetView>
  </sheetViews>
  <sheetFormatPr defaultRowHeight="14.25"/>
  <cols>
    <col bestFit="1" customWidth="1" min="1" max="1" style="2" width="6.5703125"/>
    <col bestFit="1" customWidth="1" min="2" max="2" style="1" width="25.140625"/>
    <col customWidth="1" min="3" max="3" style="1" width="12.140625"/>
    <col customWidth="1" min="4" max="4" style="1" width="24.42578125"/>
    <col customWidth="1" min="5" max="5" style="1" width="20.57421875"/>
    <col customWidth="1" min="6" max="6" style="2" width="24.140625"/>
    <col customWidth="1" min="7" max="8" style="1" width="16.140625"/>
    <col customWidth="1" min="9" max="9" style="1" width="37.5703125"/>
    <col customWidth="1" min="10" max="10" style="1" width="96.57421875"/>
    <col bestFit="1" customWidth="1" min="11" max="11" style="1" width="31.42578125"/>
    <col min="12" max="16384" style="1" width="9.140625"/>
  </cols>
  <sheetData>
    <row r="1" s="2" customFormat="1" ht="33">
      <c r="A1" s="3" t="s">
        <v>0</v>
      </c>
      <c r="B1" s="3" t="s">
        <v>1</v>
      </c>
      <c r="C1" s="4" t="s">
        <v>2</v>
      </c>
      <c r="D1" s="4" t="s">
        <v>3</v>
      </c>
      <c r="E1" s="4" t="s">
        <v>4</v>
      </c>
      <c r="F1" s="4" t="s">
        <v>5</v>
      </c>
      <c r="G1" s="4" t="s">
        <v>6</v>
      </c>
      <c r="H1" s="4" t="s">
        <v>7</v>
      </c>
      <c r="I1" s="5" t="s">
        <v>8</v>
      </c>
      <c r="J1" s="4" t="s">
        <v>9</v>
      </c>
      <c r="K1" s="3" t="s">
        <v>10</v>
      </c>
    </row>
    <row r="2" ht="228" customHeight="1">
      <c r="A2" s="6">
        <v>1</v>
      </c>
      <c r="B2" s="7">
        <v>44975</v>
      </c>
      <c r="C2" s="8" t="s">
        <v>11</v>
      </c>
      <c r="D2" s="9">
        <v>12893</v>
      </c>
      <c r="E2" s="10" t="s">
        <v>12</v>
      </c>
      <c r="F2" s="11" t="s">
        <v>13</v>
      </c>
      <c r="G2" s="9">
        <v>1</v>
      </c>
      <c r="H2" s="9">
        <v>45</v>
      </c>
      <c r="I2" s="12">
        <f t="shared" ref="I2:I5" si="0">(G2*100/$D$2)%</f>
        <v>7.75614674629644e-05</v>
      </c>
      <c r="J2" s="13" t="s">
        <v>14</v>
      </c>
      <c r="K2" s="9"/>
    </row>
    <row r="3" ht="207" customHeight="1">
      <c r="A3" s="14"/>
      <c r="B3" s="15"/>
      <c r="C3" s="16"/>
      <c r="D3" s="9"/>
      <c r="E3" s="10"/>
      <c r="F3" s="11" t="s">
        <v>15</v>
      </c>
      <c r="G3" s="9">
        <v>1</v>
      </c>
      <c r="H3" s="9">
        <v>14</v>
      </c>
      <c r="I3" s="12">
        <f t="shared" si="0"/>
        <v>7.75614674629644e-05</v>
      </c>
      <c r="J3" s="13" t="s">
        <v>16</v>
      </c>
      <c r="K3" s="9"/>
    </row>
    <row r="4" ht="213.75" customHeight="1">
      <c r="A4" s="14"/>
      <c r="B4" s="15"/>
      <c r="C4" s="16"/>
      <c r="D4" s="9"/>
      <c r="E4" s="10"/>
      <c r="F4" s="11" t="s">
        <v>17</v>
      </c>
      <c r="G4" s="9">
        <v>20</v>
      </c>
      <c r="H4" s="9">
        <v>114</v>
      </c>
      <c r="I4" s="12">
        <f t="shared" si="0"/>
        <v>0.001551229349259288</v>
      </c>
      <c r="J4" s="13" t="s">
        <v>18</v>
      </c>
      <c r="K4" s="9"/>
    </row>
    <row r="5" ht="195" customHeight="1">
      <c r="A5" s="14"/>
      <c r="B5" s="15"/>
      <c r="C5" s="16"/>
      <c r="D5" s="9"/>
      <c r="E5" s="10"/>
      <c r="F5" s="11" t="s">
        <v>19</v>
      </c>
      <c r="G5" s="9">
        <v>0</v>
      </c>
      <c r="H5" s="9">
        <v>0</v>
      </c>
      <c r="I5" s="12">
        <f t="shared" si="0"/>
        <v>0</v>
      </c>
      <c r="J5" s="17"/>
      <c r="K5" s="17"/>
    </row>
    <row r="6" ht="25.5" customHeight="1">
      <c r="A6" s="14"/>
      <c r="B6" s="15"/>
      <c r="C6" s="16"/>
      <c r="D6" s="9"/>
      <c r="E6" s="10"/>
      <c r="F6" s="11"/>
      <c r="G6" s="9"/>
      <c r="H6" s="9"/>
      <c r="I6" s="12"/>
      <c r="J6" s="17"/>
      <c r="K6" s="17"/>
    </row>
    <row r="7" ht="42" customHeight="1">
      <c r="A7" s="14"/>
      <c r="B7" s="15"/>
      <c r="C7" s="16"/>
      <c r="D7" s="9"/>
      <c r="E7" s="10"/>
      <c r="F7" s="11"/>
      <c r="G7" s="9"/>
      <c r="H7" s="9"/>
      <c r="I7" s="12"/>
      <c r="J7" s="17"/>
      <c r="K7" s="17"/>
    </row>
    <row r="8" ht="15" customHeight="1">
      <c r="A8" s="14"/>
      <c r="B8" s="15"/>
      <c r="C8" s="16"/>
      <c r="D8" s="9"/>
      <c r="E8" s="10"/>
      <c r="F8" s="11"/>
      <c r="G8" s="9"/>
      <c r="H8" s="9"/>
      <c r="I8" s="12"/>
      <c r="J8" s="17"/>
      <c r="K8" s="17"/>
    </row>
    <row r="9" ht="61.5" customHeight="1">
      <c r="A9" s="14"/>
      <c r="B9" s="15"/>
      <c r="C9" s="16"/>
      <c r="D9" s="9"/>
      <c r="E9" s="10"/>
      <c r="F9" s="11" t="s">
        <v>20</v>
      </c>
      <c r="G9" s="9">
        <v>0</v>
      </c>
      <c r="H9" s="9">
        <v>5</v>
      </c>
      <c r="I9" s="12">
        <f>(G9*100/$E$2)%</f>
        <v>0</v>
      </c>
      <c r="J9" s="17"/>
      <c r="K9" s="17"/>
    </row>
    <row r="10" ht="203.25" customHeight="1">
      <c r="A10" s="18"/>
      <c r="B10" s="19"/>
      <c r="C10" s="20"/>
      <c r="D10" s="9"/>
      <c r="E10" s="10"/>
      <c r="F10" s="11" t="s">
        <v>21</v>
      </c>
      <c r="G10" s="21">
        <v>5</v>
      </c>
      <c r="H10" s="21">
        <v>836</v>
      </c>
      <c r="I10" s="12">
        <f t="shared" ref="I10:I11" si="1">(G10*100/$D$2)%</f>
        <v>0.00038780733731482201</v>
      </c>
      <c r="J10" s="13" t="s">
        <v>22</v>
      </c>
      <c r="K10" s="17"/>
    </row>
    <row r="11" ht="116.25" customHeight="1">
      <c r="A11" s="22"/>
      <c r="B11" s="23" t="s">
        <v>23</v>
      </c>
      <c r="C11" s="24"/>
      <c r="D11" s="25"/>
      <c r="E11" s="26"/>
      <c r="F11" s="27"/>
      <c r="G11" s="28">
        <f>SUM(G2:G10)</f>
        <v>27</v>
      </c>
      <c r="H11" s="28">
        <f>SUM(H2:H10)</f>
        <v>1014</v>
      </c>
      <c r="I11" s="29">
        <f t="shared" si="1"/>
        <v>0.0020941596215000389</v>
      </c>
      <c r="J11" s="30"/>
      <c r="K11" s="31"/>
    </row>
    <row r="12" ht="222.75" customHeight="1">
      <c r="A12" s="6">
        <v>2</v>
      </c>
      <c r="B12" s="7"/>
      <c r="C12" s="32" t="s">
        <v>11</v>
      </c>
      <c r="D12" s="32">
        <v>12893</v>
      </c>
      <c r="E12" s="32">
        <v>296</v>
      </c>
      <c r="F12" s="11" t="s">
        <v>24</v>
      </c>
      <c r="G12" s="33">
        <v>13</v>
      </c>
      <c r="H12" s="33">
        <v>162</v>
      </c>
      <c r="I12" s="34">
        <f t="shared" ref="I12:I14" si="2">(G12*100/$D$12)%</f>
        <v>0.0010082990770185372</v>
      </c>
      <c r="J12" s="13" t="s">
        <v>25</v>
      </c>
      <c r="K12" s="9"/>
    </row>
    <row r="13" ht="237.75" customHeight="1">
      <c r="A13" s="14"/>
      <c r="B13" s="15"/>
      <c r="C13" s="35"/>
      <c r="D13" s="35"/>
      <c r="E13" s="35"/>
      <c r="F13" s="11" t="s">
        <v>26</v>
      </c>
      <c r="G13" s="33">
        <v>8</v>
      </c>
      <c r="H13" s="33">
        <v>15</v>
      </c>
      <c r="I13" s="34">
        <f t="shared" si="2"/>
        <v>0.0006204917397037152</v>
      </c>
      <c r="J13" s="13" t="s">
        <v>27</v>
      </c>
      <c r="K13" s="9"/>
    </row>
    <row r="14" ht="241.5" customHeight="1">
      <c r="A14" s="18"/>
      <c r="B14" s="19"/>
      <c r="C14" s="36"/>
      <c r="D14" s="36"/>
      <c r="E14" s="36"/>
      <c r="F14" s="11" t="s">
        <v>28</v>
      </c>
      <c r="G14" s="9">
        <v>10</v>
      </c>
      <c r="H14" s="9">
        <v>88</v>
      </c>
      <c r="I14" s="34">
        <f t="shared" si="2"/>
        <v>0.00077561467462964402</v>
      </c>
      <c r="J14" s="13" t="s">
        <v>22</v>
      </c>
      <c r="K14" s="9"/>
    </row>
    <row r="15" ht="93" customHeight="1">
      <c r="A15" s="22"/>
      <c r="B15" s="23" t="s">
        <v>29</v>
      </c>
      <c r="C15" s="24"/>
      <c r="D15" s="25"/>
      <c r="E15" s="26"/>
      <c r="F15" s="27"/>
      <c r="G15" s="28">
        <f>SUM(G12:G14)</f>
        <v>31</v>
      </c>
      <c r="H15" s="28">
        <f>SUM(H12:H14)</f>
        <v>265</v>
      </c>
      <c r="I15" s="29">
        <f>(G15*100/$D$2)%</f>
        <v>0.0024044054913518963</v>
      </c>
      <c r="J15" s="30"/>
      <c r="K15" s="31"/>
    </row>
    <row r="16" ht="225" customHeight="1">
      <c r="A16" s="6">
        <v>3</v>
      </c>
      <c r="B16" s="7"/>
      <c r="C16" s="32" t="s">
        <v>11</v>
      </c>
      <c r="D16" s="32">
        <v>12893</v>
      </c>
      <c r="E16" s="32">
        <v>863</v>
      </c>
      <c r="F16" s="11" t="s">
        <v>30</v>
      </c>
      <c r="G16" s="33">
        <v>12</v>
      </c>
      <c r="H16" s="33">
        <v>170</v>
      </c>
      <c r="I16" s="34">
        <f>(G16*100/$D$16)%</f>
        <v>0.00093073760955557274</v>
      </c>
      <c r="J16" s="13" t="s">
        <v>31</v>
      </c>
      <c r="K16" s="9"/>
    </row>
    <row r="17" ht="66" customHeight="1">
      <c r="A17" s="14"/>
      <c r="B17" s="15"/>
      <c r="C17" s="35"/>
      <c r="D17" s="35"/>
      <c r="E17" s="35"/>
      <c r="F17" s="11" t="s">
        <v>32</v>
      </c>
      <c r="G17" s="33"/>
      <c r="H17" s="33">
        <v>2</v>
      </c>
      <c r="I17" s="34"/>
      <c r="J17" s="13"/>
      <c r="K17" s="9"/>
    </row>
    <row r="18" ht="233.25" customHeight="1">
      <c r="A18" s="14"/>
      <c r="B18" s="15"/>
      <c r="C18" s="35"/>
      <c r="D18" s="35"/>
      <c r="E18" s="35"/>
      <c r="F18" s="11" t="s">
        <v>33</v>
      </c>
      <c r="G18" s="9">
        <v>0</v>
      </c>
      <c r="H18" s="9">
        <v>149</v>
      </c>
      <c r="I18" s="34">
        <f>(G18*100/$D$16)%</f>
        <v>0</v>
      </c>
      <c r="J18" s="13" t="s">
        <v>34</v>
      </c>
      <c r="K18" s="9"/>
    </row>
    <row r="19" ht="233.25" customHeight="1">
      <c r="A19" s="14"/>
      <c r="B19" s="15"/>
      <c r="C19" s="35"/>
      <c r="D19" s="35"/>
      <c r="E19" s="35"/>
      <c r="F19" s="11" t="s">
        <v>35</v>
      </c>
      <c r="G19" s="9">
        <v>0</v>
      </c>
      <c r="H19" s="9">
        <v>5</v>
      </c>
      <c r="I19" s="34"/>
      <c r="J19" s="13"/>
      <c r="K19" s="9"/>
    </row>
    <row r="20" ht="217.5" customHeight="1">
      <c r="A20" s="18"/>
      <c r="B20" s="19"/>
      <c r="C20" s="36"/>
      <c r="D20" s="36"/>
      <c r="E20" s="36"/>
      <c r="F20" s="11" t="s">
        <v>36</v>
      </c>
      <c r="G20" s="9">
        <v>3</v>
      </c>
      <c r="H20" s="9">
        <v>522</v>
      </c>
      <c r="I20" s="34">
        <f t="shared" ref="I20:I21" si="3">(G20*100/$D$16)%</f>
        <v>0.00023268440238889319</v>
      </c>
      <c r="J20" s="37" t="s">
        <v>22</v>
      </c>
      <c r="K20" s="9"/>
    </row>
    <row r="21" ht="96.75" customHeight="1">
      <c r="A21" s="22"/>
      <c r="B21" s="23" t="s">
        <v>37</v>
      </c>
      <c r="C21" s="24"/>
      <c r="D21" s="25"/>
      <c r="E21" s="26"/>
      <c r="F21" s="27"/>
      <c r="G21" s="28">
        <f>SUM(G16:G20)</f>
        <v>15</v>
      </c>
      <c r="H21" s="28">
        <f>SUM(H16:H20)</f>
        <v>848</v>
      </c>
      <c r="I21" s="38">
        <f t="shared" si="3"/>
        <v>0.0011634220119444661</v>
      </c>
      <c r="J21" s="30"/>
      <c r="K21" s="31"/>
    </row>
    <row r="22" ht="246" customHeight="1">
      <c r="A22" s="6">
        <v>4</v>
      </c>
      <c r="B22" s="7"/>
      <c r="C22" s="32" t="s">
        <v>11</v>
      </c>
      <c r="D22" s="32">
        <v>12893</v>
      </c>
      <c r="E22" s="32">
        <v>255</v>
      </c>
      <c r="F22" s="11" t="s">
        <v>38</v>
      </c>
      <c r="G22" s="9">
        <v>24</v>
      </c>
      <c r="H22" s="9">
        <v>33</v>
      </c>
      <c r="I22" s="34">
        <f t="shared" ref="I22:I24" si="4">(G22*100/$D$22)%</f>
        <v>0.0018614752191111455</v>
      </c>
      <c r="J22" s="37" t="s">
        <v>39</v>
      </c>
      <c r="K22" s="9"/>
    </row>
    <row r="23" ht="243.75" customHeight="1">
      <c r="A23" s="14"/>
      <c r="B23" s="15"/>
      <c r="C23" s="35"/>
      <c r="D23" s="35"/>
      <c r="E23" s="35"/>
      <c r="F23" s="11" t="s">
        <v>40</v>
      </c>
      <c r="G23" s="33">
        <v>4</v>
      </c>
      <c r="H23" s="33">
        <v>105</v>
      </c>
      <c r="I23" s="34">
        <f t="shared" si="4"/>
        <v>0.0003102458698518576</v>
      </c>
      <c r="J23" s="13" t="s">
        <v>41</v>
      </c>
      <c r="K23" s="9"/>
    </row>
    <row r="24" ht="235.5" customHeight="1">
      <c r="A24" s="18"/>
      <c r="B24" s="19"/>
      <c r="C24" s="36"/>
      <c r="D24" s="36"/>
      <c r="E24" s="36"/>
      <c r="F24" s="11" t="s">
        <v>42</v>
      </c>
      <c r="G24" s="9">
        <v>0</v>
      </c>
      <c r="H24" s="9">
        <v>90</v>
      </c>
      <c r="I24" s="34">
        <f t="shared" si="4"/>
        <v>0</v>
      </c>
      <c r="J24" s="13" t="s">
        <v>43</v>
      </c>
      <c r="K24" s="9"/>
    </row>
    <row r="25" ht="93.75" customHeight="1">
      <c r="A25" s="22"/>
      <c r="B25" s="23" t="s">
        <v>44</v>
      </c>
      <c r="C25" s="24"/>
      <c r="D25" s="25"/>
      <c r="E25" s="26"/>
      <c r="F25" s="22"/>
      <c r="G25" s="28">
        <f>SUM(G22:G24)</f>
        <v>28</v>
      </c>
      <c r="H25" s="28">
        <f>SUM(H22:H24)</f>
        <v>228</v>
      </c>
      <c r="I25" s="29">
        <f>(G25*100/$D$2)%</f>
        <v>0.0021717210889630034</v>
      </c>
      <c r="J25" s="30"/>
      <c r="K25" s="31"/>
    </row>
    <row r="26" s="2" customFormat="1" ht="91.5" customHeight="1">
      <c r="A26" s="22"/>
      <c r="B26" s="39" t="s">
        <v>45</v>
      </c>
      <c r="C26" s="40"/>
      <c r="D26" s="41">
        <v>12893</v>
      </c>
      <c r="E26" s="42" t="s">
        <v>46</v>
      </c>
      <c r="F26" s="22"/>
      <c r="G26" s="43">
        <f>SUM(G11,G15,G21,G25)</f>
        <v>101</v>
      </c>
      <c r="H26" s="43"/>
      <c r="I26" s="44">
        <f>SUM(I11,I15,I21,I25)</f>
        <v>0.0078337082137594043</v>
      </c>
      <c r="J26" s="45"/>
      <c r="K26" s="22"/>
    </row>
    <row r="27" ht="16.5">
      <c r="A27" s="46"/>
      <c r="B27" s="47" t="s">
        <v>47</v>
      </c>
      <c r="C27" s="48"/>
      <c r="D27" s="48">
        <v>12893</v>
      </c>
      <c r="E27" s="48">
        <v>1469</v>
      </c>
      <c r="F27" s="49"/>
      <c r="G27" s="50">
        <v>280</v>
      </c>
      <c r="H27" s="50"/>
      <c r="I27" s="51">
        <f>(G27*100/$D$27)%</f>
        <v>0.02171721088963003</v>
      </c>
      <c r="J27" s="50"/>
      <c r="K27" s="50"/>
    </row>
    <row r="28" ht="16.5">
      <c r="A28" s="46"/>
      <c r="B28" s="47"/>
      <c r="C28" s="48"/>
      <c r="D28" s="48"/>
      <c r="E28" s="48"/>
      <c r="F28" s="49"/>
      <c r="G28" s="50"/>
      <c r="H28" s="50"/>
      <c r="I28" s="51"/>
      <c r="J28" s="50"/>
      <c r="K28" s="50"/>
    </row>
    <row r="29" ht="16.5">
      <c r="A29" s="46"/>
      <c r="B29" s="47"/>
      <c r="C29" s="52" t="s">
        <v>48</v>
      </c>
      <c r="D29" s="52"/>
      <c r="E29" s="53" t="s">
        <v>49</v>
      </c>
      <c r="F29" s="54" t="s">
        <v>50</v>
      </c>
      <c r="G29" s="55" t="s">
        <v>51</v>
      </c>
      <c r="H29" s="56" t="s">
        <v>52</v>
      </c>
      <c r="I29" s="51"/>
      <c r="J29" s="50"/>
      <c r="K29" s="50"/>
    </row>
    <row r="30" ht="16.5">
      <c r="A30" s="46"/>
      <c r="B30" s="47"/>
      <c r="C30" s="52">
        <v>1</v>
      </c>
      <c r="D30" s="52" t="s">
        <v>53</v>
      </c>
      <c r="E30" s="57">
        <v>9</v>
      </c>
      <c r="F30" s="56">
        <v>1</v>
      </c>
      <c r="G30" s="55">
        <v>20</v>
      </c>
      <c r="H30" s="56">
        <f>SUM(H2,H19)</f>
        <v>50</v>
      </c>
      <c r="I30" s="51"/>
      <c r="J30" s="50"/>
      <c r="K30" s="50"/>
    </row>
    <row r="31" ht="16.5">
      <c r="A31" s="46"/>
      <c r="B31" s="47"/>
      <c r="C31" s="52">
        <v>2</v>
      </c>
      <c r="D31" s="52" t="s">
        <v>54</v>
      </c>
      <c r="E31" s="57">
        <v>24</v>
      </c>
      <c r="F31" s="56">
        <f>SUM(G3,G22)</f>
        <v>25</v>
      </c>
      <c r="G31" s="55">
        <v>27</v>
      </c>
      <c r="H31" s="56">
        <f>SUM(H3,H22)</f>
        <v>47</v>
      </c>
      <c r="I31" s="51"/>
      <c r="J31" s="50"/>
      <c r="K31" s="50"/>
    </row>
    <row r="32" ht="16.5">
      <c r="A32" s="46"/>
      <c r="B32" s="47"/>
      <c r="C32" s="52">
        <v>3</v>
      </c>
      <c r="D32" s="52" t="s">
        <v>55</v>
      </c>
      <c r="E32" s="57">
        <v>41</v>
      </c>
      <c r="F32" s="56">
        <f>SUM(G4,G16)</f>
        <v>32</v>
      </c>
      <c r="G32" s="55">
        <v>108</v>
      </c>
      <c r="H32" s="56">
        <f>SUM(H4,H16)</f>
        <v>284</v>
      </c>
      <c r="I32" s="51"/>
      <c r="J32" s="50"/>
      <c r="K32" s="50"/>
    </row>
    <row r="33" ht="16.5">
      <c r="A33" s="46"/>
      <c r="B33" s="47"/>
      <c r="C33" s="52">
        <v>4</v>
      </c>
      <c r="D33" s="52" t="s">
        <v>56</v>
      </c>
      <c r="E33" s="57">
        <v>34</v>
      </c>
      <c r="F33" s="56">
        <f>SUM(G5,G12)</f>
        <v>13</v>
      </c>
      <c r="G33" s="55">
        <v>106</v>
      </c>
      <c r="H33" s="56">
        <f>SUM(H5,H12)</f>
        <v>162</v>
      </c>
      <c r="I33" s="51"/>
      <c r="J33" s="50"/>
      <c r="K33" s="50"/>
    </row>
    <row r="34" ht="16.5">
      <c r="A34" s="46"/>
      <c r="B34" s="58"/>
      <c r="C34" s="52">
        <v>5</v>
      </c>
      <c r="D34" s="59" t="s">
        <v>57</v>
      </c>
      <c r="E34" s="57">
        <v>66</v>
      </c>
      <c r="F34" s="56">
        <f>SUM(G9,G13,G18,G23)</f>
        <v>12</v>
      </c>
      <c r="G34" s="55">
        <v>156</v>
      </c>
      <c r="H34" s="56">
        <f>SUM(H9,H13,H18,H23)</f>
        <v>274</v>
      </c>
      <c r="I34" s="51"/>
      <c r="J34" s="50"/>
      <c r="K34" s="50"/>
    </row>
    <row r="35" ht="16.5">
      <c r="A35" s="46"/>
      <c r="B35" s="58"/>
      <c r="C35" s="52">
        <v>6</v>
      </c>
      <c r="D35" s="59" t="s">
        <v>58</v>
      </c>
      <c r="E35" s="57">
        <v>14</v>
      </c>
      <c r="F35" s="56">
        <v>0</v>
      </c>
      <c r="G35" s="55">
        <v>56</v>
      </c>
      <c r="H35" s="56">
        <f>SUM(H24)</f>
        <v>90</v>
      </c>
      <c r="I35" s="51"/>
      <c r="J35" s="50"/>
      <c r="K35" s="50"/>
    </row>
    <row r="36" ht="16.5">
      <c r="A36" s="46"/>
      <c r="B36" s="58"/>
      <c r="C36" s="52">
        <v>7</v>
      </c>
      <c r="D36" s="59" t="s">
        <v>59</v>
      </c>
      <c r="E36" s="57">
        <v>0</v>
      </c>
      <c r="F36" s="56">
        <v>0</v>
      </c>
      <c r="G36" s="55">
        <v>1</v>
      </c>
      <c r="H36" s="56">
        <v>1</v>
      </c>
      <c r="I36" s="51"/>
      <c r="J36" s="50"/>
      <c r="K36" s="50"/>
    </row>
    <row r="37" ht="16.5">
      <c r="A37" s="46"/>
      <c r="B37" s="58"/>
      <c r="C37" s="52">
        <v>8</v>
      </c>
      <c r="D37" s="59" t="s">
        <v>60</v>
      </c>
      <c r="E37" s="57">
        <v>51</v>
      </c>
      <c r="F37" s="56">
        <f>SUM(G10,G14,G20)</f>
        <v>18</v>
      </c>
      <c r="G37" s="55">
        <v>909</v>
      </c>
      <c r="H37" s="56">
        <f>SUM(H10,H14,H20)</f>
        <v>1446</v>
      </c>
      <c r="I37" s="51"/>
      <c r="J37" s="50"/>
      <c r="K37" s="50"/>
    </row>
    <row r="38" ht="16.5">
      <c r="A38" s="46"/>
      <c r="B38" s="58"/>
      <c r="C38" s="52">
        <v>9</v>
      </c>
      <c r="D38" s="59" t="s">
        <v>61</v>
      </c>
      <c r="E38" s="57">
        <v>41</v>
      </c>
      <c r="F38" s="56"/>
      <c r="G38" s="55">
        <v>60</v>
      </c>
      <c r="H38" s="56"/>
      <c r="I38" s="51"/>
      <c r="J38" s="50"/>
      <c r="K38" s="50"/>
    </row>
    <row r="39" ht="16.5">
      <c r="A39" s="46"/>
      <c r="B39" s="58"/>
      <c r="C39" s="59"/>
      <c r="D39" s="59" t="s">
        <v>62</v>
      </c>
      <c r="E39" s="57">
        <f>SUM(E30:E38)</f>
        <v>280</v>
      </c>
      <c r="F39" s="56">
        <f>SUM(F30:F38)</f>
        <v>101</v>
      </c>
      <c r="G39" s="55">
        <f>SUM(G30:G38)</f>
        <v>1443</v>
      </c>
      <c r="H39" s="56">
        <f>SUM(H30:H38)</f>
        <v>2354</v>
      </c>
      <c r="I39" s="51"/>
      <c r="J39" s="50"/>
      <c r="K39" s="50"/>
    </row>
    <row r="40" ht="16.5">
      <c r="A40" s="46"/>
      <c r="B40" s="58"/>
      <c r="C40" s="50"/>
      <c r="D40" s="50"/>
      <c r="E40" s="50"/>
      <c r="F40" s="49"/>
      <c r="G40" s="50"/>
      <c r="H40" s="50"/>
      <c r="I40" s="51"/>
      <c r="J40" s="50"/>
      <c r="K40" s="50"/>
    </row>
    <row r="41" ht="16.5">
      <c r="A41" s="46"/>
      <c r="B41" s="58"/>
      <c r="C41" s="50"/>
      <c r="D41" s="50"/>
      <c r="E41" s="50"/>
      <c r="F41" s="49"/>
      <c r="G41" s="50"/>
      <c r="H41" s="50"/>
      <c r="I41" s="51"/>
      <c r="J41" s="50"/>
      <c r="K41" s="50"/>
    </row>
    <row r="42" ht="16.5">
      <c r="A42" s="46"/>
      <c r="B42" s="58"/>
      <c r="C42" s="50"/>
      <c r="D42" s="50"/>
      <c r="E42" s="50"/>
      <c r="F42" s="49"/>
      <c r="G42" s="50"/>
      <c r="H42" s="50"/>
      <c r="I42" s="51"/>
      <c r="J42" s="50"/>
      <c r="K42" s="50"/>
    </row>
    <row r="43" ht="16.5">
      <c r="A43" s="46"/>
      <c r="B43" s="58"/>
      <c r="C43" s="50"/>
      <c r="D43" s="50"/>
      <c r="E43" s="50"/>
      <c r="F43" s="49"/>
      <c r="G43" s="50"/>
      <c r="H43" s="50"/>
      <c r="I43" s="51"/>
      <c r="J43" s="50"/>
      <c r="K43" s="50"/>
    </row>
    <row r="44" ht="16.5">
      <c r="A44" s="46"/>
      <c r="B44" s="58"/>
      <c r="C44" s="50"/>
      <c r="D44" s="50"/>
      <c r="E44" s="50"/>
      <c r="F44" s="49"/>
      <c r="G44" s="50"/>
      <c r="H44" s="50"/>
      <c r="I44" s="51"/>
      <c r="J44" s="50"/>
      <c r="K44" s="50"/>
    </row>
    <row r="45" ht="16.5">
      <c r="A45" s="46"/>
      <c r="B45" s="58"/>
      <c r="C45" s="50"/>
      <c r="D45" s="50"/>
      <c r="E45" s="50"/>
      <c r="F45" s="49"/>
      <c r="G45" s="50"/>
      <c r="H45" s="50"/>
      <c r="I45" s="51"/>
      <c r="J45" s="50"/>
      <c r="K45" s="50"/>
    </row>
    <row r="46" ht="16.5">
      <c r="A46" s="46"/>
      <c r="B46" s="58"/>
      <c r="C46" s="50"/>
      <c r="D46" s="50"/>
      <c r="E46" s="50"/>
      <c r="F46" s="49"/>
      <c r="G46" s="50"/>
      <c r="H46" s="50"/>
      <c r="I46" s="51"/>
      <c r="J46" s="50"/>
      <c r="K46" s="50"/>
    </row>
    <row r="47" ht="16.5">
      <c r="A47" s="46"/>
      <c r="B47" s="58"/>
      <c r="C47" s="50"/>
      <c r="D47" s="50"/>
      <c r="E47" s="50"/>
      <c r="F47" s="49"/>
      <c r="G47" s="50"/>
      <c r="H47" s="50"/>
      <c r="I47" s="51"/>
      <c r="J47" s="50"/>
      <c r="K47" s="50"/>
    </row>
    <row r="48" ht="16.5">
      <c r="A48" s="46"/>
      <c r="B48" s="58"/>
      <c r="C48" s="50"/>
      <c r="D48" s="50"/>
      <c r="E48" s="50"/>
      <c r="F48" s="49"/>
      <c r="G48" s="50"/>
      <c r="H48" s="50"/>
      <c r="I48" s="51"/>
      <c r="J48" s="50"/>
      <c r="K48" s="50"/>
    </row>
    <row r="49" ht="16.5">
      <c r="A49" s="46"/>
      <c r="B49" s="58"/>
      <c r="C49" s="50"/>
      <c r="D49" s="50"/>
      <c r="E49" s="50"/>
      <c r="F49" s="49"/>
      <c r="G49" s="50"/>
      <c r="H49" s="50"/>
      <c r="I49" s="51"/>
      <c r="J49" s="50"/>
      <c r="K49" s="50"/>
    </row>
    <row r="50" ht="16.5">
      <c r="A50" s="46"/>
      <c r="B50" s="50"/>
      <c r="C50" s="50"/>
      <c r="D50" s="50"/>
      <c r="E50" s="50"/>
      <c r="F50" s="49"/>
      <c r="G50" s="50"/>
      <c r="H50" s="50"/>
      <c r="I50" s="51"/>
      <c r="J50" s="50"/>
      <c r="K50" s="50"/>
    </row>
    <row r="51" ht="16.5">
      <c r="A51" s="46"/>
      <c r="B51" s="50"/>
      <c r="C51" s="50"/>
      <c r="D51" s="50"/>
      <c r="E51" s="50"/>
      <c r="F51" s="49"/>
      <c r="G51" s="50"/>
      <c r="H51" s="50"/>
      <c r="I51" s="51"/>
      <c r="J51" s="50"/>
      <c r="K51" s="50"/>
    </row>
    <row r="52" ht="16.5">
      <c r="A52" s="46"/>
      <c r="B52" s="50"/>
      <c r="C52" s="50"/>
      <c r="D52" s="50"/>
      <c r="E52" s="50"/>
      <c r="F52" s="49"/>
      <c r="G52" s="50"/>
      <c r="H52" s="50"/>
      <c r="I52" s="51"/>
      <c r="J52" s="50"/>
      <c r="K52" s="50"/>
    </row>
    <row r="53" ht="16.5">
      <c r="A53" s="46"/>
      <c r="B53" s="50"/>
      <c r="C53" s="50"/>
      <c r="D53" s="50"/>
      <c r="E53" s="50"/>
      <c r="F53" s="49"/>
      <c r="G53" s="50"/>
      <c r="H53" s="50"/>
      <c r="I53" s="51"/>
      <c r="J53" s="50"/>
      <c r="K53" s="50"/>
    </row>
    <row r="54" ht="16.5">
      <c r="A54" s="46"/>
      <c r="B54" s="58"/>
      <c r="C54" s="50"/>
      <c r="D54" s="50"/>
      <c r="E54" s="50"/>
      <c r="F54" s="49"/>
      <c r="G54" s="50"/>
      <c r="H54" s="50"/>
      <c r="I54" s="51"/>
      <c r="J54" s="50"/>
      <c r="K54" s="50"/>
    </row>
    <row r="55" ht="16.5">
      <c r="A55" s="46"/>
      <c r="B55" s="50"/>
      <c r="C55" s="50"/>
      <c r="D55" s="50"/>
      <c r="E55" s="50"/>
      <c r="F55" s="49"/>
      <c r="G55" s="50"/>
      <c r="H55" s="50"/>
      <c r="I55" s="51"/>
      <c r="J55" s="50"/>
      <c r="K55" s="50"/>
    </row>
    <row r="56" ht="16.5">
      <c r="A56" s="46"/>
      <c r="B56" s="50"/>
      <c r="C56" s="50"/>
      <c r="D56" s="50"/>
      <c r="E56" s="50"/>
      <c r="F56" s="49"/>
      <c r="G56" s="50"/>
      <c r="H56" s="50"/>
      <c r="I56" s="51"/>
      <c r="J56" s="50"/>
      <c r="K56" s="50"/>
    </row>
    <row r="57" ht="16.5">
      <c r="A57" s="46"/>
      <c r="B57" s="60"/>
      <c r="C57" s="61"/>
      <c r="D57" s="61"/>
      <c r="E57" s="61"/>
      <c r="F57" s="62"/>
      <c r="G57" s="50"/>
      <c r="H57" s="50"/>
      <c r="I57" s="51"/>
      <c r="J57" s="50"/>
      <c r="K57" s="50"/>
    </row>
    <row r="58" ht="16.5">
      <c r="A58" s="46"/>
      <c r="B58" s="60"/>
      <c r="C58" s="61"/>
      <c r="D58" s="61"/>
      <c r="E58" s="61"/>
      <c r="F58" s="62"/>
      <c r="G58" s="50"/>
      <c r="H58" s="50"/>
      <c r="I58" s="51"/>
      <c r="J58" s="50"/>
      <c r="K58" s="50"/>
    </row>
    <row r="59" ht="16.5">
      <c r="A59" s="46"/>
      <c r="B59" s="60"/>
      <c r="C59" s="48"/>
      <c r="D59" s="48"/>
      <c r="E59" s="48"/>
      <c r="F59" s="63"/>
      <c r="G59" s="50"/>
      <c r="H59" s="50"/>
      <c r="I59" s="51"/>
      <c r="J59" s="50"/>
      <c r="K59" s="50"/>
    </row>
    <row r="60" ht="16.5">
      <c r="A60" s="46"/>
      <c r="B60" s="47"/>
      <c r="C60" s="48"/>
      <c r="D60" s="48"/>
      <c r="E60" s="48"/>
      <c r="F60" s="62"/>
      <c r="G60" s="50"/>
      <c r="H60" s="50"/>
      <c r="I60" s="51"/>
      <c r="J60" s="50"/>
      <c r="K60" s="50"/>
    </row>
    <row r="61" ht="16.5">
      <c r="A61" s="46"/>
      <c r="B61" s="47"/>
      <c r="C61" s="48"/>
      <c r="D61" s="48"/>
      <c r="E61" s="48"/>
      <c r="F61" s="63"/>
      <c r="G61" s="50"/>
      <c r="H61" s="50"/>
      <c r="I61" s="51"/>
      <c r="J61" s="50"/>
      <c r="K61" s="50"/>
    </row>
    <row r="62" ht="16.5">
      <c r="A62" s="46"/>
      <c r="B62" s="47"/>
      <c r="C62" s="48"/>
      <c r="D62" s="48"/>
      <c r="E62" s="48"/>
      <c r="F62" s="63"/>
      <c r="G62" s="50"/>
      <c r="H62" s="50"/>
      <c r="I62" s="51"/>
      <c r="J62" s="50"/>
      <c r="K62" s="50"/>
    </row>
    <row r="63" ht="16.5">
      <c r="A63" s="46"/>
      <c r="B63" s="47"/>
      <c r="C63" s="48"/>
      <c r="D63" s="48"/>
      <c r="E63" s="48"/>
      <c r="F63" s="63"/>
      <c r="G63" s="50"/>
      <c r="H63" s="50"/>
      <c r="I63" s="51"/>
      <c r="J63" s="50"/>
      <c r="K63" s="50"/>
    </row>
    <row r="64" ht="16.5">
      <c r="A64" s="46"/>
      <c r="B64" s="47"/>
      <c r="C64" s="48"/>
      <c r="D64" s="48"/>
      <c r="E64" s="48"/>
      <c r="F64" s="63"/>
      <c r="G64" s="50"/>
      <c r="H64" s="50"/>
      <c r="I64" s="51"/>
      <c r="J64" s="50"/>
      <c r="K64" s="50"/>
    </row>
    <row r="65" ht="16.5">
      <c r="A65" s="46"/>
      <c r="B65" s="47"/>
      <c r="C65" s="48"/>
      <c r="D65" s="48"/>
      <c r="E65" s="48"/>
      <c r="F65" s="63"/>
      <c r="G65" s="50"/>
      <c r="H65" s="50"/>
      <c r="I65" s="51"/>
      <c r="J65" s="50"/>
      <c r="K65" s="50"/>
    </row>
    <row r="66" ht="16.5">
      <c r="A66" s="46"/>
      <c r="B66" s="47"/>
      <c r="C66" s="50"/>
      <c r="D66" s="50"/>
      <c r="E66" s="50"/>
      <c r="F66" s="49"/>
      <c r="G66" s="50"/>
      <c r="H66" s="50"/>
      <c r="I66" s="51"/>
      <c r="J66" s="50"/>
      <c r="K66" s="50"/>
    </row>
    <row r="67" ht="16.5">
      <c r="A67" s="46"/>
      <c r="B67" s="47"/>
      <c r="C67" s="50"/>
      <c r="D67" s="50"/>
      <c r="E67" s="50"/>
      <c r="F67" s="49"/>
      <c r="G67" s="50"/>
      <c r="H67" s="50"/>
      <c r="I67" s="51"/>
      <c r="J67" s="50"/>
      <c r="K67" s="50"/>
    </row>
    <row r="68" ht="16.5">
      <c r="A68" s="46"/>
      <c r="B68" s="47"/>
      <c r="C68" s="50"/>
      <c r="D68" s="50"/>
      <c r="E68" s="50"/>
      <c r="F68" s="49"/>
      <c r="G68" s="50"/>
      <c r="H68" s="50"/>
      <c r="I68" s="51"/>
      <c r="J68" s="50"/>
      <c r="K68" s="50"/>
    </row>
    <row r="69" ht="16.5">
      <c r="A69" s="46"/>
      <c r="B69" s="47"/>
      <c r="C69" s="50"/>
      <c r="D69" s="50"/>
      <c r="E69" s="50"/>
      <c r="F69" s="49"/>
      <c r="G69" s="50"/>
      <c r="H69" s="50"/>
      <c r="I69" s="51"/>
      <c r="J69" s="50"/>
      <c r="K69" s="50"/>
    </row>
    <row r="70" ht="16.5">
      <c r="A70" s="46"/>
      <c r="B70" s="47"/>
      <c r="C70" s="50"/>
      <c r="D70" s="50"/>
      <c r="E70" s="50"/>
      <c r="F70" s="49"/>
      <c r="G70" s="50"/>
      <c r="H70" s="50"/>
      <c r="I70" s="51"/>
      <c r="J70" s="50"/>
      <c r="K70" s="50"/>
    </row>
    <row r="71" ht="16.5">
      <c r="A71" s="46"/>
      <c r="B71" s="47"/>
      <c r="C71" s="50"/>
      <c r="D71" s="50"/>
      <c r="E71" s="50"/>
      <c r="F71" s="49"/>
      <c r="G71" s="50"/>
      <c r="H71" s="50"/>
      <c r="I71" s="51"/>
      <c r="J71" s="50"/>
      <c r="K71" s="50"/>
    </row>
    <row r="72" ht="14.25"/>
    <row r="73" ht="14.25"/>
    <row r="74" ht="14.25"/>
    <row r="75" ht="14.25"/>
    <row r="76" ht="14.25"/>
  </sheetData>
  <mergeCells count="20">
    <mergeCell ref="A2:A10"/>
    <mergeCell ref="B2:B10"/>
    <mergeCell ref="C2:C10"/>
    <mergeCell ref="D2:D10"/>
    <mergeCell ref="E2:E10"/>
    <mergeCell ref="A12:A14"/>
    <mergeCell ref="B12:B14"/>
    <mergeCell ref="C12:C14"/>
    <mergeCell ref="D12:D14"/>
    <mergeCell ref="E12:E14"/>
    <mergeCell ref="A16:A20"/>
    <mergeCell ref="B16:B20"/>
    <mergeCell ref="C16:C20"/>
    <mergeCell ref="D16:D20"/>
    <mergeCell ref="E16:E20"/>
    <mergeCell ref="A22:A24"/>
    <mergeCell ref="B22:B24"/>
    <mergeCell ref="C22:C24"/>
    <mergeCell ref="D22:D24"/>
    <mergeCell ref="E22:E24"/>
  </mergeCells>
  <printOptions headings="0" gridLines="0"/>
  <pageMargins left="0.69999999999999996" right="0.69999999999999996" top="0.75" bottom="0.75" header="0.29999999999999999" footer="0.29999999999999999"/>
  <pageSetup paperSize="9" scale="100" firstPageNumber="2147483648" fitToWidth="1" fitToHeight="1" pageOrder="downThenOver" orientation="portrait" usePrinterDefaults="1" blackAndWhite="0" draft="0" cellComments="none" useFirstPageNumber="0" errors="displayed" horizontalDpi="600" verticalDpi="0" copies="1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">
  <sheetViews>
    <sheetView topLeftCell="A1" workbookViewId="0" zoomScale="100">
      <pane activePane="bottomLeft" state="frozen" topLeftCell="A2" ySplit="1"/>
      <selection activeCell="J26" activeCellId="0" sqref="J26"/>
    </sheetView>
  </sheetViews>
  <sheetFormatPr defaultRowHeight="14.25"/>
  <cols>
    <col min="1" max="1" style="64" width="9.140625"/>
    <col customWidth="1" min="2" max="2" style="64" width="20.00390625"/>
    <col min="3" max="3" style="64" width="9.140625"/>
    <col customWidth="1" min="4" max="4" style="64" width="23.7109375"/>
    <col customWidth="1" min="5" max="5" style="64" width="18.57421875"/>
    <col customWidth="1" min="6" max="6" style="64" width="24.28125"/>
    <col customWidth="1" min="7" max="7" style="64" width="16.8515625"/>
    <col customWidth="1" min="8" max="8" style="64" width="16.28125"/>
    <col customWidth="1" min="9" max="9" style="64" width="27.140625"/>
    <col customWidth="1" min="10" max="10" style="64" width="38.28125"/>
    <col customWidth="1" min="11" max="11" style="64" width="24.28125"/>
    <col customWidth="1" min="12" max="12" style="64" width="15.421875"/>
    <col min="13" max="16384" style="64" width="9.140625"/>
  </cols>
  <sheetData>
    <row r="1" ht="90" customHeight="1">
      <c r="A1" s="65" t="s">
        <v>0</v>
      </c>
      <c r="B1" s="65" t="s">
        <v>1</v>
      </c>
      <c r="C1" s="66" t="s">
        <v>2</v>
      </c>
      <c r="D1" s="66" t="s">
        <v>3</v>
      </c>
      <c r="E1" s="66" t="s">
        <v>4</v>
      </c>
      <c r="F1" s="66" t="s">
        <v>5</v>
      </c>
      <c r="G1" s="66" t="s">
        <v>6</v>
      </c>
      <c r="H1" s="66" t="s">
        <v>7</v>
      </c>
      <c r="I1" s="67" t="s">
        <v>8</v>
      </c>
      <c r="J1" s="66" t="s">
        <v>63</v>
      </c>
      <c r="K1" s="65" t="s">
        <v>10</v>
      </c>
    </row>
    <row r="2" ht="16.5">
      <c r="A2" s="6">
        <v>1</v>
      </c>
      <c r="B2" s="7">
        <v>44979</v>
      </c>
      <c r="C2" s="8" t="s">
        <v>11</v>
      </c>
      <c r="D2" s="68">
        <v>12900</v>
      </c>
      <c r="E2" s="69" t="s">
        <v>64</v>
      </c>
      <c r="F2" s="33" t="s">
        <v>13</v>
      </c>
      <c r="G2" s="9">
        <v>0</v>
      </c>
      <c r="H2" s="9">
        <v>65</v>
      </c>
      <c r="I2" s="12">
        <f t="shared" ref="I2:I5" si="5">(G2*100/$D$2)%</f>
        <v>0</v>
      </c>
      <c r="J2" s="13"/>
      <c r="K2" s="9"/>
    </row>
    <row r="3" ht="33">
      <c r="A3" s="14"/>
      <c r="B3" s="15"/>
      <c r="C3" s="16"/>
      <c r="D3" s="9"/>
      <c r="E3" s="10"/>
      <c r="F3" s="33" t="s">
        <v>15</v>
      </c>
      <c r="G3" s="9">
        <v>0</v>
      </c>
      <c r="H3" s="9">
        <v>6</v>
      </c>
      <c r="I3" s="12">
        <f t="shared" si="5"/>
        <v>0</v>
      </c>
      <c r="J3" s="13"/>
      <c r="K3" s="9"/>
    </row>
    <row r="4" ht="123" customHeight="1">
      <c r="A4" s="14"/>
      <c r="B4" s="15"/>
      <c r="C4" s="16"/>
      <c r="D4" s="9"/>
      <c r="E4" s="10"/>
      <c r="F4" s="33" t="s">
        <v>17</v>
      </c>
      <c r="G4" s="9">
        <v>6</v>
      </c>
      <c r="H4" s="9">
        <v>80</v>
      </c>
      <c r="I4" s="12">
        <f t="shared" si="5"/>
        <v>0.00046511627906976741</v>
      </c>
      <c r="J4" s="13" t="s">
        <v>31</v>
      </c>
      <c r="K4" s="9"/>
    </row>
    <row r="5" ht="33">
      <c r="A5" s="14"/>
      <c r="B5" s="15"/>
      <c r="C5" s="16"/>
      <c r="D5" s="9"/>
      <c r="E5" s="10"/>
      <c r="F5" s="33" t="s">
        <v>19</v>
      </c>
      <c r="G5" s="9">
        <v>0</v>
      </c>
      <c r="H5" s="9">
        <v>24</v>
      </c>
      <c r="I5" s="12">
        <f t="shared" si="5"/>
        <v>0</v>
      </c>
      <c r="J5" s="17"/>
      <c r="K5" s="17"/>
    </row>
    <row r="6" ht="16.5">
      <c r="A6" s="14"/>
      <c r="B6" s="15"/>
      <c r="C6" s="16"/>
      <c r="D6" s="9"/>
      <c r="E6" s="10"/>
      <c r="F6" s="33"/>
      <c r="G6" s="9"/>
      <c r="H6" s="9"/>
      <c r="I6" s="12"/>
      <c r="J6" s="17"/>
      <c r="K6" s="17"/>
    </row>
    <row r="7" ht="16.5">
      <c r="A7" s="14"/>
      <c r="B7" s="15"/>
      <c r="C7" s="16"/>
      <c r="D7" s="9"/>
      <c r="E7" s="10"/>
      <c r="F7" s="33"/>
      <c r="G7" s="9"/>
      <c r="H7" s="9"/>
      <c r="I7" s="12"/>
      <c r="J7" s="17"/>
      <c r="K7" s="17"/>
    </row>
    <row r="8" ht="16.5">
      <c r="A8" s="14"/>
      <c r="B8" s="15"/>
      <c r="C8" s="16"/>
      <c r="D8" s="9"/>
      <c r="E8" s="10"/>
      <c r="F8" s="33"/>
      <c r="G8" s="9"/>
      <c r="H8" s="9"/>
      <c r="I8" s="12"/>
      <c r="J8" s="17"/>
      <c r="K8" s="17"/>
    </row>
    <row r="9" ht="16.5">
      <c r="A9" s="14"/>
      <c r="B9" s="15"/>
      <c r="C9" s="16"/>
      <c r="D9" s="9"/>
      <c r="E9" s="10"/>
      <c r="F9" s="33" t="s">
        <v>20</v>
      </c>
      <c r="G9" s="9">
        <v>0</v>
      </c>
      <c r="H9" s="9">
        <v>18</v>
      </c>
      <c r="I9" s="12">
        <f>(G9*100/$E$2)%</f>
        <v>0</v>
      </c>
      <c r="J9" s="17"/>
      <c r="K9" s="17"/>
    </row>
    <row r="10" ht="121.5" customHeight="1">
      <c r="A10" s="18"/>
      <c r="B10" s="19"/>
      <c r="C10" s="20"/>
      <c r="D10" s="9"/>
      <c r="E10" s="10"/>
      <c r="F10" s="33" t="s">
        <v>21</v>
      </c>
      <c r="G10" s="21">
        <v>86</v>
      </c>
      <c r="H10" s="21">
        <v>1079</v>
      </c>
      <c r="I10" s="12">
        <f t="shared" ref="I10:I11" si="6">(G10*100/$D$2)%</f>
        <v>0.0066666666666666662</v>
      </c>
      <c r="J10" s="13" t="s">
        <v>22</v>
      </c>
      <c r="K10" s="17"/>
    </row>
    <row r="11" ht="33">
      <c r="A11" s="22"/>
      <c r="B11" s="23" t="s">
        <v>65</v>
      </c>
      <c r="C11" s="24"/>
      <c r="D11" s="25"/>
      <c r="E11" s="26"/>
      <c r="F11" s="31"/>
      <c r="G11" s="28">
        <f>SUM(G2:G10)</f>
        <v>92</v>
      </c>
      <c r="H11" s="28">
        <f>SUM(H2:H10)</f>
        <v>1272</v>
      </c>
      <c r="I11" s="29">
        <f t="shared" si="6"/>
        <v>0.0071317829457364342</v>
      </c>
      <c r="J11" s="30"/>
      <c r="K11" s="31"/>
    </row>
    <row r="12" ht="132" customHeight="1">
      <c r="A12" s="6">
        <v>2</v>
      </c>
      <c r="B12" s="7"/>
      <c r="C12" s="32" t="s">
        <v>11</v>
      </c>
      <c r="D12" s="32">
        <v>12900</v>
      </c>
      <c r="E12" s="32">
        <v>379</v>
      </c>
      <c r="F12" s="33" t="s">
        <v>66</v>
      </c>
      <c r="G12" s="33">
        <v>7</v>
      </c>
      <c r="H12" s="33">
        <v>197</v>
      </c>
      <c r="I12" s="34">
        <f>(G12*100/$D$12)%</f>
        <v>0.00054263565891472863</v>
      </c>
      <c r="J12" s="13" t="s">
        <v>67</v>
      </c>
      <c r="K12" s="9"/>
    </row>
    <row r="13" ht="16.5">
      <c r="A13" s="14"/>
      <c r="B13" s="15"/>
      <c r="C13" s="35"/>
      <c r="D13" s="35"/>
      <c r="E13" s="35"/>
      <c r="F13" s="33" t="s">
        <v>68</v>
      </c>
      <c r="G13" s="33"/>
      <c r="H13" s="33">
        <v>4</v>
      </c>
      <c r="I13" s="34"/>
      <c r="J13" s="13"/>
      <c r="K13" s="9"/>
    </row>
    <row r="14" ht="16.5">
      <c r="A14" s="14"/>
      <c r="B14" s="15"/>
      <c r="C14" s="35"/>
      <c r="D14" s="35"/>
      <c r="E14" s="35"/>
      <c r="F14" s="33" t="s">
        <v>69</v>
      </c>
      <c r="G14" s="33"/>
      <c r="H14" s="33">
        <v>36</v>
      </c>
      <c r="I14" s="34"/>
      <c r="J14" s="13"/>
      <c r="K14" s="9"/>
    </row>
    <row r="15" ht="16.5">
      <c r="A15" s="14"/>
      <c r="B15" s="15"/>
      <c r="C15" s="35"/>
      <c r="D15" s="35"/>
      <c r="E15" s="35"/>
      <c r="F15" s="33" t="s">
        <v>26</v>
      </c>
      <c r="G15" s="33">
        <v>0</v>
      </c>
      <c r="H15" s="33">
        <v>28</v>
      </c>
      <c r="I15" s="34">
        <f t="shared" ref="I15:I16" si="7">(G15*100/$D$12)%</f>
        <v>0</v>
      </c>
      <c r="J15" s="13"/>
      <c r="K15" s="9"/>
    </row>
    <row r="16" ht="125.25" customHeight="1">
      <c r="A16" s="18"/>
      <c r="B16" s="19"/>
      <c r="C16" s="36"/>
      <c r="D16" s="36"/>
      <c r="E16" s="36"/>
      <c r="F16" s="33" t="s">
        <v>28</v>
      </c>
      <c r="G16" s="9">
        <v>15</v>
      </c>
      <c r="H16" s="9">
        <v>92</v>
      </c>
      <c r="I16" s="34">
        <f t="shared" si="7"/>
        <v>0.0011627906976744186</v>
      </c>
      <c r="J16" s="13" t="s">
        <v>22</v>
      </c>
      <c r="K16" s="9"/>
    </row>
    <row r="17" ht="33">
      <c r="A17" s="22"/>
      <c r="B17" s="23" t="s">
        <v>70</v>
      </c>
      <c r="C17" s="24"/>
      <c r="D17" s="25"/>
      <c r="E17" s="26"/>
      <c r="F17" s="31"/>
      <c r="G17" s="28">
        <f>SUM(G12:G16)</f>
        <v>22</v>
      </c>
      <c r="H17" s="28">
        <f>SUM(H12:H16)</f>
        <v>357</v>
      </c>
      <c r="I17" s="29">
        <f>(G17*100/$D$2)%</f>
        <v>0.0017054263565891472</v>
      </c>
      <c r="J17" s="30"/>
      <c r="K17" s="31"/>
    </row>
    <row r="18" ht="33">
      <c r="A18" s="6">
        <v>3</v>
      </c>
      <c r="B18" s="7"/>
      <c r="C18" s="32" t="s">
        <v>11</v>
      </c>
      <c r="D18" s="32">
        <v>12900</v>
      </c>
      <c r="E18" s="32">
        <v>964</v>
      </c>
      <c r="F18" s="33" t="s">
        <v>71</v>
      </c>
      <c r="G18" s="33">
        <v>0</v>
      </c>
      <c r="H18" s="33">
        <v>132</v>
      </c>
      <c r="I18" s="34">
        <f>(G18*100/$D$18)%</f>
        <v>0</v>
      </c>
      <c r="J18" s="13"/>
      <c r="K18" s="9"/>
    </row>
    <row r="19" ht="16.5">
      <c r="A19" s="14"/>
      <c r="B19" s="15"/>
      <c r="C19" s="35"/>
      <c r="D19" s="35"/>
      <c r="E19" s="35"/>
      <c r="F19" s="33" t="s">
        <v>72</v>
      </c>
      <c r="G19" s="33">
        <v>0</v>
      </c>
      <c r="H19" s="33">
        <v>7</v>
      </c>
      <c r="I19" s="34"/>
      <c r="J19" s="13"/>
      <c r="K19" s="9"/>
    </row>
    <row r="20" ht="16.5">
      <c r="A20" s="14"/>
      <c r="B20" s="15"/>
      <c r="C20" s="35"/>
      <c r="D20" s="35"/>
      <c r="E20" s="35"/>
      <c r="F20" s="33" t="s">
        <v>73</v>
      </c>
      <c r="G20" s="33">
        <v>0</v>
      </c>
      <c r="H20" s="33">
        <v>24</v>
      </c>
      <c r="I20" s="34"/>
      <c r="J20" s="13"/>
      <c r="K20" s="9"/>
    </row>
    <row r="21" ht="16.5">
      <c r="A21" s="14"/>
      <c r="B21" s="15"/>
      <c r="C21" s="35"/>
      <c r="D21" s="35"/>
      <c r="E21" s="35"/>
      <c r="F21" s="33" t="s">
        <v>74</v>
      </c>
      <c r="G21" s="9">
        <v>0</v>
      </c>
      <c r="H21" s="9">
        <v>90</v>
      </c>
      <c r="I21" s="34">
        <f t="shared" ref="I21:I23" si="8">(G21*100/$D$18)%</f>
        <v>0</v>
      </c>
      <c r="J21" s="13"/>
      <c r="K21" s="9"/>
    </row>
    <row r="22" ht="144" customHeight="1">
      <c r="A22" s="18"/>
      <c r="B22" s="19"/>
      <c r="C22" s="36"/>
      <c r="D22" s="36"/>
      <c r="E22" s="36"/>
      <c r="F22" s="33" t="s">
        <v>36</v>
      </c>
      <c r="G22" s="9">
        <v>1</v>
      </c>
      <c r="H22" s="9">
        <v>710</v>
      </c>
      <c r="I22" s="34">
        <f t="shared" si="8"/>
        <v>7.7519379844961245e-05</v>
      </c>
      <c r="J22" s="37" t="s">
        <v>22</v>
      </c>
      <c r="K22" s="9"/>
    </row>
    <row r="23" ht="33">
      <c r="A23" s="22"/>
      <c r="B23" s="23" t="s">
        <v>75</v>
      </c>
      <c r="C23" s="24"/>
      <c r="D23" s="25"/>
      <c r="E23" s="26"/>
      <c r="F23" s="31"/>
      <c r="G23" s="28">
        <f>SUM(G18:G22)</f>
        <v>1</v>
      </c>
      <c r="H23" s="28">
        <f>SUM(H18:H22)</f>
        <v>963</v>
      </c>
      <c r="I23" s="38">
        <f t="shared" si="8"/>
        <v>7.7519379844961245e-05</v>
      </c>
      <c r="J23" s="30"/>
      <c r="K23" s="31"/>
    </row>
    <row r="24" ht="159.75" customHeight="1">
      <c r="A24" s="6">
        <v>4</v>
      </c>
      <c r="B24" s="7"/>
      <c r="C24" s="32" t="s">
        <v>11</v>
      </c>
      <c r="D24" s="32">
        <v>12900</v>
      </c>
      <c r="E24" s="32">
        <v>212</v>
      </c>
      <c r="F24" s="33" t="s">
        <v>38</v>
      </c>
      <c r="G24" s="9">
        <v>2</v>
      </c>
      <c r="H24" s="9">
        <v>35</v>
      </c>
      <c r="I24" s="34">
        <f t="shared" ref="I24:I26" si="9">(G24*100/$D$24)%</f>
        <v>0.00015503875968992249</v>
      </c>
      <c r="J24" s="37" t="s">
        <v>16</v>
      </c>
      <c r="K24" s="9"/>
    </row>
    <row r="25" ht="163.5" customHeight="1">
      <c r="A25" s="14"/>
      <c r="B25" s="15"/>
      <c r="C25" s="35"/>
      <c r="D25" s="35"/>
      <c r="E25" s="35"/>
      <c r="F25" s="33" t="s">
        <v>40</v>
      </c>
      <c r="G25" s="33">
        <v>2</v>
      </c>
      <c r="H25" s="33">
        <v>48</v>
      </c>
      <c r="I25" s="34">
        <f t="shared" si="9"/>
        <v>0.00015503875968992249</v>
      </c>
      <c r="J25" s="13" t="s">
        <v>41</v>
      </c>
      <c r="K25" s="9"/>
    </row>
    <row r="26" ht="33">
      <c r="A26" s="18"/>
      <c r="B26" s="19"/>
      <c r="C26" s="36"/>
      <c r="D26" s="36"/>
      <c r="E26" s="36"/>
      <c r="F26" s="33" t="s">
        <v>42</v>
      </c>
      <c r="G26" s="9">
        <v>0</v>
      </c>
      <c r="H26" s="9">
        <v>125</v>
      </c>
      <c r="I26" s="34">
        <f t="shared" si="9"/>
        <v>0</v>
      </c>
      <c r="J26" s="13"/>
      <c r="K26" s="9"/>
    </row>
    <row r="27" ht="33">
      <c r="A27" s="22"/>
      <c r="B27" s="23" t="s">
        <v>76</v>
      </c>
      <c r="C27" s="24"/>
      <c r="D27" s="25"/>
      <c r="E27" s="26"/>
      <c r="F27" s="31"/>
      <c r="G27" s="28">
        <f>SUM(G24:G26)</f>
        <v>4</v>
      </c>
      <c r="H27" s="28">
        <f>SUM(H24:H26)</f>
        <v>208</v>
      </c>
      <c r="I27" s="29">
        <f>(G27*100/$D$2)%</f>
        <v>0.00031007751937984498</v>
      </c>
      <c r="J27" s="30"/>
      <c r="K27" s="31"/>
    </row>
    <row r="28" ht="16.5">
      <c r="A28" s="22"/>
      <c r="B28" s="39" t="s">
        <v>45</v>
      </c>
      <c r="C28" s="40"/>
      <c r="D28" s="41">
        <v>12900</v>
      </c>
      <c r="E28" s="42" t="s">
        <v>77</v>
      </c>
      <c r="F28" s="22"/>
      <c r="G28" s="43">
        <f>SUM(G11,G17,G23,G27)</f>
        <v>119</v>
      </c>
      <c r="H28" s="43"/>
      <c r="I28" s="44">
        <f>SUM(I11,I17,I23,I27)</f>
        <v>0.0092248062015503878</v>
      </c>
      <c r="J28" s="45"/>
      <c r="K28" s="22"/>
    </row>
    <row r="29" ht="16.5">
      <c r="A29" s="70"/>
      <c r="B29" s="71" t="s">
        <v>47</v>
      </c>
      <c r="C29" s="72"/>
      <c r="D29" s="72">
        <v>12900</v>
      </c>
      <c r="E29" s="72">
        <v>1917</v>
      </c>
      <c r="F29" s="73"/>
      <c r="G29" s="74">
        <v>309</v>
      </c>
      <c r="H29" s="74"/>
      <c r="I29" s="75">
        <f>(G29*100/$D$29)%</f>
        <v>0.023953488372093022</v>
      </c>
      <c r="J29" s="74"/>
      <c r="K29" s="74"/>
    </row>
    <row r="30" ht="16.5">
      <c r="A30" s="46"/>
      <c r="B30" s="47"/>
      <c r="C30" s="48"/>
      <c r="D30" s="48"/>
      <c r="E30" s="48"/>
      <c r="F30" s="76"/>
      <c r="G30" s="50"/>
      <c r="H30" s="50"/>
      <c r="I30" s="51"/>
      <c r="J30" s="50"/>
      <c r="K30" s="50"/>
    </row>
    <row r="31" ht="16.5">
      <c r="A31" s="46"/>
      <c r="B31" s="47"/>
      <c r="C31" s="48"/>
      <c r="D31" s="48"/>
      <c r="E31" s="48"/>
      <c r="F31" s="76"/>
      <c r="G31" s="50"/>
      <c r="H31" s="50"/>
      <c r="I31" s="51"/>
      <c r="J31" s="50"/>
      <c r="K31" s="50"/>
    </row>
    <row r="32" ht="16.5">
      <c r="A32" s="46"/>
      <c r="B32" s="47"/>
      <c r="C32" s="48"/>
      <c r="D32" s="48"/>
      <c r="E32" s="48"/>
      <c r="F32" s="76"/>
      <c r="G32" s="50"/>
      <c r="H32" s="50"/>
      <c r="I32" s="51"/>
      <c r="J32" s="50"/>
      <c r="K32" s="50"/>
    </row>
    <row r="33" ht="16.5">
      <c r="A33" s="46"/>
      <c r="B33" s="47"/>
      <c r="C33" s="52" t="s">
        <v>48</v>
      </c>
      <c r="D33" s="52"/>
      <c r="E33" s="53" t="s">
        <v>49</v>
      </c>
      <c r="F33" s="54" t="s">
        <v>50</v>
      </c>
      <c r="G33" s="55" t="s">
        <v>51</v>
      </c>
      <c r="H33" s="56" t="s">
        <v>52</v>
      </c>
      <c r="I33" s="51"/>
      <c r="J33" s="50"/>
      <c r="K33" s="50"/>
    </row>
    <row r="34" ht="16.5">
      <c r="A34" s="46"/>
      <c r="B34" s="47"/>
      <c r="C34" s="52">
        <v>1</v>
      </c>
      <c r="D34" s="52" t="s">
        <v>53</v>
      </c>
      <c r="E34" s="57">
        <v>8</v>
      </c>
      <c r="F34" s="54">
        <f>SUM(G2,G14,G20)</f>
        <v>0</v>
      </c>
      <c r="G34" s="55">
        <v>39</v>
      </c>
      <c r="H34" s="56">
        <f>SUM(H2,H14,H20)</f>
        <v>125</v>
      </c>
      <c r="I34" s="51"/>
      <c r="J34" s="50"/>
      <c r="K34" s="50"/>
    </row>
    <row r="35" ht="16.5">
      <c r="A35" s="46"/>
      <c r="B35" s="47"/>
      <c r="C35" s="52">
        <v>2</v>
      </c>
      <c r="D35" s="52" t="s">
        <v>54</v>
      </c>
      <c r="E35" s="57">
        <v>33</v>
      </c>
      <c r="F35" s="54">
        <f>SUM(G3,G13,G19,G24)</f>
        <v>2</v>
      </c>
      <c r="G35" s="55">
        <v>32</v>
      </c>
      <c r="H35" s="56">
        <f>SUM(H3,H13,H19,H24)</f>
        <v>52</v>
      </c>
      <c r="I35" s="51"/>
      <c r="J35" s="50"/>
      <c r="K35" s="50"/>
    </row>
    <row r="36" ht="16.5">
      <c r="A36" s="46"/>
      <c r="B36" s="58"/>
      <c r="C36" s="52">
        <v>3</v>
      </c>
      <c r="D36" s="52" t="s">
        <v>55</v>
      </c>
      <c r="E36" s="57">
        <v>46</v>
      </c>
      <c r="F36" s="54">
        <f>SUM(G4,G18)</f>
        <v>6</v>
      </c>
      <c r="G36" s="55">
        <v>87</v>
      </c>
      <c r="H36" s="56">
        <f>SUM(H4,H18)</f>
        <v>212</v>
      </c>
      <c r="I36" s="51"/>
      <c r="J36" s="50"/>
      <c r="K36" s="50"/>
    </row>
    <row r="37" ht="16.5">
      <c r="A37" s="46"/>
      <c r="B37" s="58"/>
      <c r="C37" s="52">
        <v>4</v>
      </c>
      <c r="D37" s="52" t="s">
        <v>56</v>
      </c>
      <c r="E37" s="57">
        <v>67</v>
      </c>
      <c r="F37" s="54">
        <f>SUM(G5,G12)</f>
        <v>7</v>
      </c>
      <c r="G37" s="55">
        <v>98</v>
      </c>
      <c r="H37" s="56">
        <f>SUM(H5,H12)</f>
        <v>221</v>
      </c>
      <c r="I37" s="51"/>
      <c r="J37" s="50"/>
      <c r="K37" s="50"/>
    </row>
    <row r="38" ht="16.5">
      <c r="A38" s="46"/>
      <c r="B38" s="58"/>
      <c r="C38" s="52">
        <v>5</v>
      </c>
      <c r="D38" s="59" t="s">
        <v>57</v>
      </c>
      <c r="E38" s="57">
        <v>24</v>
      </c>
      <c r="F38" s="54">
        <f>SUM(G9,G15,G21,G25)</f>
        <v>2</v>
      </c>
      <c r="G38" s="55">
        <v>67</v>
      </c>
      <c r="H38" s="56">
        <f>SUM(H9,H15,H21,H25)</f>
        <v>184</v>
      </c>
      <c r="I38" s="51"/>
      <c r="J38" s="50"/>
      <c r="K38" s="50"/>
    </row>
    <row r="39" ht="16.5">
      <c r="A39" s="46"/>
      <c r="B39" s="58"/>
      <c r="C39" s="52">
        <v>6</v>
      </c>
      <c r="D39" s="59" t="s">
        <v>58</v>
      </c>
      <c r="E39" s="57">
        <v>11</v>
      </c>
      <c r="F39" s="54">
        <v>0</v>
      </c>
      <c r="G39" s="55">
        <v>93</v>
      </c>
      <c r="H39" s="56">
        <v>123</v>
      </c>
      <c r="I39" s="51"/>
      <c r="J39" s="50"/>
      <c r="K39" s="50"/>
    </row>
    <row r="40" ht="16.5">
      <c r="A40" s="46"/>
      <c r="B40" s="58"/>
      <c r="C40" s="52">
        <v>7</v>
      </c>
      <c r="D40" s="59" t="s">
        <v>59</v>
      </c>
      <c r="E40" s="57">
        <v>0</v>
      </c>
      <c r="F40" s="54">
        <v>0</v>
      </c>
      <c r="G40" s="55">
        <v>2</v>
      </c>
      <c r="H40" s="56">
        <v>2</v>
      </c>
      <c r="I40" s="51"/>
      <c r="J40" s="50"/>
      <c r="K40" s="50"/>
    </row>
    <row r="41" ht="16.5">
      <c r="A41" s="46"/>
      <c r="B41" s="58"/>
      <c r="C41" s="52">
        <v>8</v>
      </c>
      <c r="D41" s="59" t="s">
        <v>60</v>
      </c>
      <c r="E41" s="57">
        <v>91</v>
      </c>
      <c r="F41" s="54">
        <f>SUM(G10,G16,G22)</f>
        <v>102</v>
      </c>
      <c r="G41" s="55">
        <v>1420</v>
      </c>
      <c r="H41" s="56">
        <f>SUM(H10,H16,H22)</f>
        <v>1881</v>
      </c>
      <c r="I41" s="51"/>
      <c r="J41" s="50"/>
      <c r="K41" s="50"/>
    </row>
    <row r="42" ht="16.5">
      <c r="A42" s="46"/>
      <c r="B42" s="58"/>
      <c r="C42" s="52">
        <v>9</v>
      </c>
      <c r="D42" s="59" t="s">
        <v>61</v>
      </c>
      <c r="E42" s="57">
        <v>29</v>
      </c>
      <c r="F42" s="54"/>
      <c r="G42" s="55">
        <v>79</v>
      </c>
      <c r="H42" s="56"/>
      <c r="I42" s="51"/>
      <c r="J42" s="50"/>
      <c r="K42" s="50"/>
    </row>
    <row r="43" ht="16.5">
      <c r="A43" s="46"/>
      <c r="B43" s="58"/>
      <c r="C43" s="59"/>
      <c r="D43" s="59" t="s">
        <v>62</v>
      </c>
      <c r="E43" s="57">
        <f>SUM(E34:E42)</f>
        <v>309</v>
      </c>
      <c r="F43" s="54">
        <f>SUM(F34:F42)</f>
        <v>119</v>
      </c>
      <c r="G43" s="55">
        <f>SUM(G34:G42)</f>
        <v>1917</v>
      </c>
      <c r="H43" s="56">
        <f>SUM(H34:H42)</f>
        <v>2800</v>
      </c>
      <c r="I43" s="51"/>
      <c r="J43" s="50"/>
      <c r="K43" s="50"/>
    </row>
    <row r="44" ht="16.5">
      <c r="A44" s="46"/>
      <c r="B44" s="58"/>
      <c r="C44" s="50"/>
      <c r="D44" s="50"/>
      <c r="E44" s="50"/>
      <c r="F44" s="76"/>
      <c r="G44" s="50"/>
      <c r="H44" s="50"/>
      <c r="I44" s="51"/>
      <c r="J44" s="50"/>
      <c r="K44" s="50"/>
    </row>
    <row r="45" ht="16.5">
      <c r="A45" s="46"/>
      <c r="B45" s="58"/>
      <c r="C45" s="50"/>
      <c r="D45" s="50"/>
      <c r="E45" s="50"/>
      <c r="F45" s="76"/>
      <c r="G45" s="50"/>
      <c r="H45" s="50"/>
      <c r="I45" s="51"/>
      <c r="J45" s="50"/>
      <c r="K45" s="50"/>
    </row>
    <row r="46" ht="16.5">
      <c r="A46" s="46"/>
      <c r="B46" s="58"/>
      <c r="C46" s="50"/>
      <c r="D46" s="50"/>
      <c r="E46" s="50"/>
      <c r="F46" s="76"/>
      <c r="G46" s="50"/>
      <c r="H46" s="50"/>
      <c r="I46" s="51"/>
      <c r="J46" s="50"/>
      <c r="K46" s="50"/>
    </row>
    <row r="47" ht="16.5">
      <c r="A47" s="46"/>
      <c r="B47" s="58"/>
      <c r="C47" s="50"/>
      <c r="D47" s="50"/>
      <c r="E47" s="50"/>
      <c r="F47" s="76"/>
      <c r="G47" s="50"/>
      <c r="H47" s="50"/>
      <c r="I47" s="51"/>
      <c r="J47" s="50"/>
      <c r="K47" s="50"/>
    </row>
    <row r="48" ht="16.5">
      <c r="A48" s="46"/>
      <c r="B48" s="58"/>
      <c r="C48" s="50"/>
      <c r="D48" s="50"/>
      <c r="E48" s="50"/>
      <c r="F48" s="76"/>
      <c r="G48" s="50"/>
      <c r="H48" s="50"/>
      <c r="I48" s="51"/>
      <c r="J48" s="50"/>
      <c r="K48" s="50"/>
    </row>
    <row r="49" ht="16.5">
      <c r="A49" s="46"/>
      <c r="B49" s="58"/>
      <c r="C49" s="50"/>
      <c r="D49" s="50"/>
      <c r="E49" s="50"/>
      <c r="F49" s="76"/>
      <c r="G49" s="50"/>
      <c r="H49" s="50"/>
      <c r="I49" s="51"/>
      <c r="J49" s="50"/>
      <c r="K49" s="50"/>
    </row>
    <row r="50" ht="16.5">
      <c r="A50" s="46"/>
      <c r="B50" s="58"/>
      <c r="C50" s="50"/>
      <c r="D50" s="50"/>
      <c r="E50" s="50"/>
      <c r="F50" s="76"/>
      <c r="G50" s="50"/>
      <c r="H50" s="50"/>
      <c r="I50" s="51"/>
      <c r="J50" s="50"/>
      <c r="K50" s="50"/>
    </row>
    <row r="51" ht="16.5">
      <c r="A51" s="46"/>
      <c r="B51" s="58"/>
      <c r="C51" s="50"/>
      <c r="D51" s="50"/>
      <c r="E51" s="50"/>
      <c r="F51" s="76"/>
      <c r="G51" s="50"/>
      <c r="H51" s="50"/>
      <c r="I51" s="51"/>
      <c r="J51" s="50"/>
      <c r="K51" s="50"/>
    </row>
    <row r="52" ht="16.5">
      <c r="A52" s="46"/>
      <c r="B52" s="50"/>
      <c r="C52" s="50"/>
      <c r="D52" s="50"/>
      <c r="E52" s="50"/>
      <c r="F52" s="76"/>
      <c r="G52" s="50"/>
      <c r="H52" s="50"/>
      <c r="I52" s="51"/>
      <c r="J52" s="50"/>
      <c r="K52" s="50"/>
    </row>
    <row r="53" ht="16.5">
      <c r="A53" s="46"/>
      <c r="B53" s="50"/>
      <c r="C53" s="50"/>
      <c r="D53" s="50"/>
      <c r="E53" s="50"/>
      <c r="F53" s="76"/>
      <c r="G53" s="50"/>
      <c r="H53" s="50"/>
      <c r="I53" s="51"/>
      <c r="J53" s="50"/>
      <c r="K53" s="50"/>
    </row>
    <row r="54" ht="16.5">
      <c r="A54" s="46"/>
      <c r="B54" s="50"/>
      <c r="C54" s="50"/>
      <c r="D54" s="50"/>
      <c r="E54" s="50"/>
      <c r="F54" s="76"/>
      <c r="G54" s="50"/>
      <c r="H54" s="50"/>
      <c r="I54" s="51"/>
      <c r="J54" s="50"/>
      <c r="K54" s="50"/>
    </row>
    <row r="55" ht="16.5">
      <c r="A55" s="46"/>
      <c r="B55" s="50"/>
      <c r="C55" s="50"/>
      <c r="D55" s="50"/>
      <c r="E55" s="50"/>
      <c r="F55" s="76"/>
      <c r="G55" s="50"/>
      <c r="H55" s="50"/>
      <c r="I55" s="51"/>
      <c r="J55" s="50"/>
      <c r="K55" s="50"/>
    </row>
    <row r="56" ht="16.5">
      <c r="A56" s="46"/>
      <c r="B56" s="58"/>
      <c r="C56" s="50"/>
      <c r="D56" s="50"/>
      <c r="E56" s="50"/>
      <c r="F56" s="76"/>
      <c r="G56" s="50"/>
      <c r="H56" s="50"/>
      <c r="I56" s="51"/>
      <c r="J56" s="50"/>
      <c r="K56" s="50"/>
    </row>
    <row r="57" ht="16.5">
      <c r="A57" s="46"/>
      <c r="B57" s="50"/>
      <c r="C57" s="50"/>
      <c r="D57" s="50"/>
      <c r="E57" s="50"/>
      <c r="F57" s="76"/>
      <c r="G57" s="50"/>
      <c r="H57" s="50"/>
      <c r="I57" s="51"/>
      <c r="J57" s="50"/>
      <c r="K57" s="50"/>
    </row>
    <row r="58" ht="16.5">
      <c r="A58" s="46"/>
      <c r="B58" s="50"/>
      <c r="C58" s="50"/>
      <c r="D58" s="50"/>
      <c r="E58" s="50"/>
      <c r="F58" s="76"/>
      <c r="G58" s="50"/>
      <c r="H58" s="50"/>
      <c r="I58" s="51"/>
      <c r="J58" s="50"/>
      <c r="K58" s="50"/>
    </row>
    <row r="59" ht="16.5">
      <c r="A59" s="46"/>
      <c r="B59" s="60"/>
      <c r="C59" s="61"/>
      <c r="D59" s="61"/>
      <c r="E59" s="61"/>
      <c r="F59" s="61"/>
      <c r="G59" s="50"/>
      <c r="H59" s="50"/>
      <c r="I59" s="51"/>
      <c r="J59" s="50"/>
      <c r="K59" s="50"/>
    </row>
    <row r="60" ht="16.5">
      <c r="A60" s="46"/>
      <c r="B60" s="60"/>
      <c r="C60" s="61"/>
      <c r="D60" s="61"/>
      <c r="E60" s="61"/>
      <c r="F60" s="61"/>
      <c r="G60" s="50"/>
      <c r="H60" s="50"/>
      <c r="I60" s="51"/>
      <c r="J60" s="50"/>
      <c r="K60" s="50"/>
    </row>
    <row r="61" ht="16.5">
      <c r="A61" s="46"/>
      <c r="B61" s="60"/>
      <c r="C61" s="48"/>
      <c r="D61" s="48"/>
      <c r="E61" s="48"/>
      <c r="F61" s="48"/>
      <c r="G61" s="50"/>
      <c r="H61" s="50"/>
      <c r="I61" s="51"/>
      <c r="J61" s="50"/>
      <c r="K61" s="50"/>
    </row>
    <row r="62" ht="16.5">
      <c r="A62" s="46"/>
      <c r="B62" s="47"/>
      <c r="C62" s="48"/>
      <c r="D62" s="48"/>
      <c r="E62" s="48"/>
      <c r="F62" s="61"/>
      <c r="G62" s="50"/>
      <c r="H62" s="50"/>
      <c r="I62" s="51"/>
      <c r="J62" s="50"/>
      <c r="K62" s="50"/>
    </row>
    <row r="63" ht="16.5">
      <c r="A63" s="46"/>
      <c r="B63" s="47"/>
      <c r="C63" s="48"/>
      <c r="D63" s="48"/>
      <c r="E63" s="48"/>
      <c r="F63" s="48"/>
      <c r="G63" s="50"/>
      <c r="H63" s="50"/>
      <c r="I63" s="51"/>
      <c r="J63" s="50"/>
      <c r="K63" s="50"/>
    </row>
    <row r="64" ht="16.5">
      <c r="A64" s="46"/>
      <c r="B64" s="47"/>
      <c r="C64" s="48"/>
      <c r="D64" s="48"/>
      <c r="E64" s="48"/>
      <c r="F64" s="48"/>
      <c r="G64" s="50"/>
      <c r="H64" s="50"/>
      <c r="I64" s="51"/>
      <c r="J64" s="50"/>
      <c r="K64" s="50"/>
    </row>
    <row r="65" ht="16.5">
      <c r="A65" s="46"/>
      <c r="B65" s="47"/>
      <c r="C65" s="48"/>
      <c r="D65" s="48"/>
      <c r="E65" s="48"/>
      <c r="F65" s="48"/>
      <c r="G65" s="50"/>
      <c r="H65" s="50"/>
      <c r="I65" s="51"/>
      <c r="J65" s="50"/>
      <c r="K65" s="50"/>
    </row>
    <row r="66" ht="16.5">
      <c r="A66" s="46"/>
      <c r="B66" s="47"/>
      <c r="C66" s="48"/>
      <c r="D66" s="48"/>
      <c r="E66" s="48"/>
      <c r="F66" s="48"/>
      <c r="G66" s="50"/>
      <c r="H66" s="50"/>
      <c r="I66" s="51"/>
      <c r="J66" s="50"/>
      <c r="K66" s="50"/>
    </row>
    <row r="67" ht="16.5">
      <c r="A67" s="46"/>
      <c r="B67" s="47"/>
      <c r="C67" s="48"/>
      <c r="D67" s="48"/>
      <c r="E67" s="48"/>
      <c r="F67" s="48"/>
      <c r="G67" s="50"/>
      <c r="H67" s="50"/>
      <c r="I67" s="51"/>
      <c r="J67" s="50"/>
      <c r="K67" s="50"/>
    </row>
    <row r="68" ht="16.5">
      <c r="A68" s="46"/>
      <c r="B68" s="47"/>
      <c r="C68" s="50"/>
      <c r="D68" s="50"/>
      <c r="E68" s="50"/>
      <c r="F68" s="76"/>
      <c r="G68" s="50"/>
      <c r="H68" s="50"/>
      <c r="I68" s="51"/>
      <c r="J68" s="50"/>
      <c r="K68" s="50"/>
    </row>
    <row r="69" ht="16.5">
      <c r="A69" s="46"/>
      <c r="B69" s="47"/>
      <c r="C69" s="50"/>
      <c r="D69" s="50"/>
      <c r="E69" s="50"/>
      <c r="F69" s="76"/>
      <c r="G69" s="50"/>
      <c r="H69" s="50"/>
      <c r="I69" s="51"/>
      <c r="J69" s="50"/>
      <c r="K69" s="50"/>
    </row>
    <row r="70" ht="16.5">
      <c r="A70" s="46"/>
      <c r="B70" s="47"/>
      <c r="C70" s="50"/>
      <c r="D70" s="50"/>
      <c r="E70" s="50"/>
      <c r="F70" s="76"/>
      <c r="G70" s="50"/>
      <c r="H70" s="50"/>
      <c r="I70" s="51"/>
      <c r="J70" s="50"/>
      <c r="K70" s="50"/>
    </row>
    <row r="71" ht="16.5">
      <c r="A71" s="46"/>
      <c r="B71" s="47"/>
      <c r="C71" s="50"/>
      <c r="D71" s="50"/>
      <c r="E71" s="50"/>
      <c r="F71" s="76"/>
      <c r="G71" s="50"/>
      <c r="H71" s="50"/>
      <c r="I71" s="51"/>
      <c r="J71" s="50"/>
      <c r="K71" s="50"/>
    </row>
    <row r="72" ht="16.5">
      <c r="A72" s="46"/>
      <c r="B72" s="47"/>
      <c r="C72" s="50"/>
      <c r="D72" s="50"/>
      <c r="E72" s="50"/>
      <c r="F72" s="76"/>
      <c r="G72" s="50"/>
      <c r="H72" s="50"/>
      <c r="I72" s="51"/>
      <c r="J72" s="50"/>
      <c r="K72" s="50"/>
    </row>
    <row r="73" ht="16.5">
      <c r="A73" s="46"/>
      <c r="B73" s="47"/>
      <c r="C73" s="50"/>
      <c r="D73" s="50"/>
      <c r="E73" s="50"/>
      <c r="F73" s="76"/>
      <c r="G73" s="50"/>
      <c r="H73" s="50"/>
      <c r="I73" s="51"/>
      <c r="J73" s="50"/>
      <c r="K73" s="50"/>
    </row>
    <row r="74" ht="14.25"/>
  </sheetData>
  <mergeCells count="20">
    <mergeCell ref="A2:A10"/>
    <mergeCell ref="B2:B10"/>
    <mergeCell ref="C2:C10"/>
    <mergeCell ref="D2:D10"/>
    <mergeCell ref="E2:E10"/>
    <mergeCell ref="A12:A16"/>
    <mergeCell ref="B12:B16"/>
    <mergeCell ref="C12:C16"/>
    <mergeCell ref="D12:D16"/>
    <mergeCell ref="E12:E16"/>
    <mergeCell ref="A18:A22"/>
    <mergeCell ref="B18:B22"/>
    <mergeCell ref="C18:C22"/>
    <mergeCell ref="D18:D22"/>
    <mergeCell ref="E18:E22"/>
    <mergeCell ref="A24:A26"/>
    <mergeCell ref="B24:B26"/>
    <mergeCell ref="C24:C26"/>
    <mergeCell ref="D24:D26"/>
    <mergeCell ref="E24:E26"/>
  </mergeCells>
  <printOptions headings="0" gridLines="0"/>
  <pageMargins left="0.70078740157480324" right="0.70078740157480324" top="0.75196850393700787" bottom="0.75196850393700787" header="0.29999999999999999" footer="0.29999999999999999"/>
  <pageSetup paperSize="9" scale="100" firstPageNumber="2147483648" fitToWidth="1" fitToHeight="1" pageOrder="downThenOver" orientation="portrait" usePrinterDefaults="1" blackAndWhite="0" draft="0" cellComments="none" useFirstPageNumber="0" errors="displayed" horizontalDpi="600" verticalDpi="600" copies="1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ONLYOFFICE/7.0.1.37</Application>
  <Company/>
  <DocSecurity>0</DocSecurity>
  <HyperlinksChanged>false</HyperlinksChanged>
  <LinksUpToDate>false</LinksUpToDate>
  <ScaleCrop>false</ScaleCrop>
  <SharedDoc>false</SharedDoc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AICCSX03</dc:creator>
  <cp:lastModifiedBy>Guset_593</cp:lastModifiedBy>
  <cp:revision>6</cp:revision>
  <dcterms:created xsi:type="dcterms:W3CDTF">2022-12-01T03:22:21Z</dcterms:created>
  <dcterms:modified xsi:type="dcterms:W3CDTF">2023-02-28T04:25:50Z</dcterms:modified>
</cp:coreProperties>
</file>